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<sst xmlns="http://schemas.openxmlformats.org/spreadsheetml/2006/main" count="207" uniqueCount="151">
  <si>
    <t>Załącznik Nr 1</t>
  </si>
  <si>
    <t>Rady Miejskiej w Czechowicach-Dziedzicach</t>
  </si>
  <si>
    <t>DOCHODY BUDŻETU WG DZIAŁÓW I ŹRÓDEŁ POCHODZENIA</t>
  </si>
  <si>
    <t>L.p.</t>
  </si>
  <si>
    <t>Wyszczególnienie</t>
  </si>
  <si>
    <t>Plan budżetu wg uchwały Nr VIII/56/03</t>
  </si>
  <si>
    <t>Plan na 2004r.</t>
  </si>
  <si>
    <t>1.</t>
  </si>
  <si>
    <t>2.</t>
  </si>
  <si>
    <t>3.</t>
  </si>
  <si>
    <t>Dział 600 Transport i łączność</t>
  </si>
  <si>
    <t>dotacja na zadania realizowane na podstawie porozumień</t>
  </si>
  <si>
    <t>Dział 700 Gospodarka mieszkaniowa</t>
  </si>
  <si>
    <t>dochody z tyt. czynszów od lokali</t>
  </si>
  <si>
    <t>dochody AZK z tyt. administrowania wspólnotami</t>
  </si>
  <si>
    <t>dochody z tyt. wieczystego użytkowania</t>
  </si>
  <si>
    <t>dochody z tyt. dzierżaw</t>
  </si>
  <si>
    <t>sprzedaż mienia komunalnego</t>
  </si>
  <si>
    <t>Dział 710 Działalność usługowa</t>
  </si>
  <si>
    <t>wpływy z usług</t>
  </si>
  <si>
    <t>dochody z usług na placu targowym</t>
  </si>
  <si>
    <t>Dział 750 Administracja publiczna</t>
  </si>
  <si>
    <t>dotacja na zadania zlecone</t>
  </si>
  <si>
    <t>odsetki bankowe</t>
  </si>
  <si>
    <t>prowizje</t>
  </si>
  <si>
    <t>5.</t>
  </si>
  <si>
    <t>Dział 751 Urzędy naczelnych organów władzy państwowej, kontroli i ochrony prawa i sądownictwa</t>
  </si>
  <si>
    <t>6.</t>
  </si>
  <si>
    <t>Dział 754 Bezpieczeństwo publiczne i ochrona przeciwpożarowa</t>
  </si>
  <si>
    <t>mandaty</t>
  </si>
  <si>
    <t>7.</t>
  </si>
  <si>
    <t>karta podatkowa</t>
  </si>
  <si>
    <t>podatek rolny</t>
  </si>
  <si>
    <t>podatek leśny</t>
  </si>
  <si>
    <t>podatek od nieruchomości</t>
  </si>
  <si>
    <t>w tym: zaległości</t>
  </si>
  <si>
    <t>podatek od środków transportu</t>
  </si>
  <si>
    <t>podatek od posiadania psów</t>
  </si>
  <si>
    <t>podatek od spadków i darowizn</t>
  </si>
  <si>
    <t>podatek od czynności cywilno-prawnych</t>
  </si>
  <si>
    <t>opłata targowa</t>
  </si>
  <si>
    <t>opłaty administracyjne</t>
  </si>
  <si>
    <t>odsetki od nieterminowych wpłat</t>
  </si>
  <si>
    <t>opłata skarbowa</t>
  </si>
  <si>
    <t>opłata eksploatacyjna</t>
  </si>
  <si>
    <t>wpłaty z tyt. koncesji alkoholowych</t>
  </si>
  <si>
    <t>podatek dochodowy od osób fizycznych</t>
  </si>
  <si>
    <t>podatek dochodowy od osób prawnych</t>
  </si>
  <si>
    <t>8.</t>
  </si>
  <si>
    <t>Dział 758 Różne rozliczenia</t>
  </si>
  <si>
    <t>część oświatowa subwencji ogólnej</t>
  </si>
  <si>
    <t>część podstawowa subwencji ogólnej</t>
  </si>
  <si>
    <t>9.</t>
  </si>
  <si>
    <t>Dział 801 Oświata i wychowanie</t>
  </si>
  <si>
    <t>dochody z tyt.czynszów od lokali</t>
  </si>
  <si>
    <t>dochody szkół podstawowych</t>
  </si>
  <si>
    <t>dochody gimnazjum</t>
  </si>
  <si>
    <t>dochody ZOPO</t>
  </si>
  <si>
    <t>dotacje na zadania własne</t>
  </si>
  <si>
    <t>10.</t>
  </si>
  <si>
    <t>Dział 851 Ochrona zdrowia</t>
  </si>
  <si>
    <t>11.</t>
  </si>
  <si>
    <t>dochody DPS "Złota Jesień"</t>
  </si>
  <si>
    <t>dochody Ośrodka Dziennego Pobytu</t>
  </si>
  <si>
    <t>dotacja na zadania własne</t>
  </si>
  <si>
    <t>odpłatność usług opiekuńczych</t>
  </si>
  <si>
    <t>12.</t>
  </si>
  <si>
    <t>Dział 854 Edukacyjna opieka wychowawcza</t>
  </si>
  <si>
    <t>13.</t>
  </si>
  <si>
    <t>Dział 900 Gospodarka komunalna i ochrona środowiska</t>
  </si>
  <si>
    <t>dochody z wysypiska</t>
  </si>
  <si>
    <t>Dział 921 Kultura i ochrona dziedzictwa narodowego</t>
  </si>
  <si>
    <t>15.</t>
  </si>
  <si>
    <t>Dział 926 Kultura fizyczna i sport</t>
  </si>
  <si>
    <t>dochody MOSiR</t>
  </si>
  <si>
    <t>OGÓŁEM</t>
  </si>
  <si>
    <t>Załącznik Nr 3</t>
  </si>
  <si>
    <t>DOCHODY I WYDATKI ZWIĄZANE Z ZADANIAMI ZLECONYMI JEDNOSTKOM SAMORZĄDU TERYTORIALNEGO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</si>
  <si>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</si>
  <si>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</si>
  <si>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</si>
  <si>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</si>
  <si>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</si>
  <si>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</si>
  <si>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</si>
  <si>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</si>
  <si>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</si>
  <si>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</si>
  <si>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</si>
  <si>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</si>
  <si>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</si>
  <si>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</si>
  <si>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</si>
  <si>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</si>
  <si>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</si>
  <si>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</si>
  <si>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Zakup usług pozostałych</t>
  </si>
  <si>
    <t>Pomoc społeczna</t>
  </si>
  <si>
    <t>Składki na ubezpieczenie zdrowotne</t>
  </si>
  <si>
    <t>Zasiłki i pomoc w naturze oraz składki na ubezpieczenia społeczne</t>
  </si>
  <si>
    <t>Świadczenia społeczne</t>
  </si>
  <si>
    <t>Ośrodki pomocy społecznej</t>
  </si>
  <si>
    <t>Załącznik Nr 4</t>
  </si>
  <si>
    <t xml:space="preserve">DOCHODY I WYDATKI ZWIĄZANE Z ZADANIAMI REALIZOWANYMI NA PODSTAWIE POROZUMIEŃ                                 </t>
  </si>
  <si>
    <t>MIĘDZY JEDNOSTKAMI SAMORZĄDU TERYTORIALNEGO</t>
  </si>
  <si>
    <t>Działalność usługowa</t>
  </si>
  <si>
    <t>Obrona cywilna</t>
  </si>
  <si>
    <t>Zakup usług remontowych</t>
  </si>
  <si>
    <t>Dział 010 Rolnictwo i łowiectwo</t>
  </si>
  <si>
    <t>wpłata celowa</t>
  </si>
  <si>
    <t>niewykorzystane środki z tyt. niewygasających wydatków</t>
  </si>
  <si>
    <t>dotacja z funduszy celowych</t>
  </si>
  <si>
    <t>rozliczenia funduszu obrotowego</t>
  </si>
  <si>
    <t>dochody z cmentarza</t>
  </si>
  <si>
    <t>Dział 852 Pomoc społeczna</t>
  </si>
  <si>
    <t>wpłaty na Dni Czechowic-Dziedzic</t>
  </si>
  <si>
    <t>dotacje na zadania zlecone</t>
  </si>
  <si>
    <t>Składki na ubezpieczenie zdrowotne opłacane za osoby pobierające niektóre świadczenia z pomocy społecznej</t>
  </si>
  <si>
    <t>Zasiłki rodzinne, pielęgnacyjne i wychowawcze</t>
  </si>
  <si>
    <t>% (6:4)</t>
  </si>
  <si>
    <t>dotacja ze źródeł pozabudżetowych</t>
  </si>
  <si>
    <t>16.</t>
  </si>
  <si>
    <t>wpływy z usług (świetlice szkolne)</t>
  </si>
  <si>
    <t>wykupy sprzętu medycznego</t>
  </si>
  <si>
    <t>dzierżawa sprzętu medycznego</t>
  </si>
  <si>
    <t>odpłatność - opłata stała</t>
  </si>
  <si>
    <t>5% dochodów związanych z realizacją zadań z zakresu administracji rządowej</t>
  </si>
  <si>
    <t>5 % dochodow związanych z realizacją zadań z zakresu administracji rządowej</t>
  </si>
  <si>
    <t>część równoważąca subwencji ogólnej</t>
  </si>
  <si>
    <t>OGÓŁEM:</t>
  </si>
  <si>
    <t>Plan po zmianach na 15.12.2003r.</t>
  </si>
  <si>
    <t>rekompensata utraconych dochodów z tyt. zwolnień określonych w ustawie o rehabilitacji zawodowej i społecznej oraz zatrudnienia osób niepełnosprawnych</t>
  </si>
  <si>
    <t>część rekompensująca subwencji ogólnej</t>
  </si>
  <si>
    <t>4.</t>
  </si>
  <si>
    <t>14.</t>
  </si>
  <si>
    <t>Bezpieczeństwo publiczne i ochrona przeciwpożarowa</t>
  </si>
  <si>
    <t>Dotacje celowe otrzymane z powiatu na zadania bieżące realizowane na podstawie porozumień (umów) między jednostkami samorządu terytorialnego</t>
  </si>
  <si>
    <t>dochody z szalet miejskich</t>
  </si>
  <si>
    <t>Przewodniczący Rady Miejskiej</t>
  </si>
  <si>
    <t xml:space="preserve">            Marek Dopierała</t>
  </si>
  <si>
    <t xml:space="preserve">           Marek Dopierała</t>
  </si>
  <si>
    <t xml:space="preserve">              Marek Dopierała</t>
  </si>
  <si>
    <t>Prace geodezyjne i kartograficzne (nieinwetycyjne)</t>
  </si>
  <si>
    <t>Dział 756 Dochody od osób prawnych, od osób fizycznych i od innych jednostek nieposiadających osobowości prawnej</t>
  </si>
  <si>
    <t>Drogi publiczne powiatowe</t>
  </si>
  <si>
    <t>Transport i łączność</t>
  </si>
  <si>
    <t>Gospodarka komunalna i ochrona środowiska</t>
  </si>
  <si>
    <t>Oczyszczanie miast i wsi</t>
  </si>
  <si>
    <t>Utrzymanie zieleni w miastach i gminach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</si>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</sst>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 vertical="top"/>
    </xf>
    <xf numFmtId="6" fontId="2" fillId="0" borderId="1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6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vertical="top" wrapText="1"/>
    </xf>
    <xf numFmtId="6" fontId="3" fillId="3" borderId="1" xfId="0" applyNumberFormat="1" applyFont="1" applyFill="1" applyBorder="1" applyAlignment="1">
      <alignment wrapText="1"/>
    </xf>
    <xf numFmtId="6" fontId="2" fillId="3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D5" sqref="D5"/>
    </sheetView>
  </sheetViews>
  <sheetFormatPr defaultColWidth="9.00390625" defaultRowHeight="12.75"/>
  <cols>
    <col min="1" max="1" width="4.125" style="0" customWidth="1"/>
    <col min="2" max="2" width="26.125" style="0" customWidth="1"/>
    <col min="3" max="5" width="12.25390625" style="0" customWidth="1"/>
    <col min="6" max="6" width="8.375" style="0" customWidth="1"/>
  </cols>
  <sheetData>
    <row r="1" spans="4:6" ht="12.75">
      <c r="D1" s="20" t="s">
        <v>0</v>
      </c>
      <c r="E1" s="20"/>
      <c r="F1" s="20"/>
    </row>
    <row r="2" spans="4:6" ht="12.75">
      <c r="D2" s="20" t="s">
        <v>149</v>
      </c>
      <c r="E2" s="20"/>
      <c r="F2" s="20"/>
    </row>
    <row r="3" spans="4:6" ht="12.75">
      <c r="D3" s="20" t="s">
        <v>1</v>
      </c>
      <c r="E3" s="20"/>
      <c r="F3" s="20"/>
    </row>
    <row r="4" spans="4:6" ht="12.75">
      <c r="D4" s="20" t="s">
        <v>150</v>
      </c>
      <c r="E4" s="20"/>
      <c r="F4" s="20"/>
    </row>
    <row r="7" ht="12.75">
      <c r="A7" s="1" t="s">
        <v>2</v>
      </c>
    </row>
    <row r="9" spans="1:6" ht="51">
      <c r="A9" s="7" t="s">
        <v>3</v>
      </c>
      <c r="B9" s="7" t="s">
        <v>4</v>
      </c>
      <c r="C9" s="8" t="s">
        <v>5</v>
      </c>
      <c r="D9" s="8" t="s">
        <v>130</v>
      </c>
      <c r="E9" s="8" t="s">
        <v>6</v>
      </c>
      <c r="F9" s="7" t="s">
        <v>119</v>
      </c>
    </row>
    <row r="10" spans="1:6" ht="12.75">
      <c r="A10" s="3">
        <v>1</v>
      </c>
      <c r="B10" s="3">
        <v>2</v>
      </c>
      <c r="C10" s="3">
        <v>3</v>
      </c>
      <c r="D10" s="3">
        <v>4</v>
      </c>
      <c r="E10" s="3">
        <v>6</v>
      </c>
      <c r="F10" s="3">
        <v>7</v>
      </c>
    </row>
    <row r="11" spans="1:6" ht="12.75">
      <c r="A11" s="41" t="s">
        <v>7</v>
      </c>
      <c r="B11" s="38" t="s">
        <v>108</v>
      </c>
      <c r="C11" s="19">
        <v>0</v>
      </c>
      <c r="D11" s="19">
        <v>135</v>
      </c>
      <c r="E11" s="19">
        <v>0</v>
      </c>
      <c r="F11" s="40">
        <f aca="true" t="shared" si="0" ref="F11:F33">E11/D11%</f>
        <v>0</v>
      </c>
    </row>
    <row r="12" spans="1:6" ht="12.75">
      <c r="A12" s="37"/>
      <c r="B12" s="37" t="s">
        <v>109</v>
      </c>
      <c r="C12" s="31">
        <v>0</v>
      </c>
      <c r="D12" s="31">
        <v>135</v>
      </c>
      <c r="E12" s="31">
        <v>0</v>
      </c>
      <c r="F12" s="36">
        <f t="shared" si="0"/>
        <v>0</v>
      </c>
    </row>
    <row r="13" spans="1:6" ht="12.75">
      <c r="A13" s="14" t="s">
        <v>8</v>
      </c>
      <c r="B13" s="15" t="s">
        <v>10</v>
      </c>
      <c r="C13" s="16">
        <f>C14+C15+C16</f>
        <v>376311</v>
      </c>
      <c r="D13" s="16">
        <f>D14+D15+D16</f>
        <v>541376</v>
      </c>
      <c r="E13" s="16">
        <f>E14+E15+E16</f>
        <v>250000</v>
      </c>
      <c r="F13" s="40">
        <f t="shared" si="0"/>
        <v>46.17862631516728</v>
      </c>
    </row>
    <row r="14" spans="1:6" ht="22.5">
      <c r="A14" s="25"/>
      <c r="B14" s="28" t="s">
        <v>11</v>
      </c>
      <c r="C14" s="27">
        <v>376311</v>
      </c>
      <c r="D14" s="27">
        <v>376311</v>
      </c>
      <c r="E14" s="27">
        <v>250000</v>
      </c>
      <c r="F14" s="36">
        <f t="shared" si="0"/>
        <v>66.43441196244595</v>
      </c>
    </row>
    <row r="15" spans="1:6" ht="12.75">
      <c r="A15" s="25"/>
      <c r="B15" s="26" t="s">
        <v>109</v>
      </c>
      <c r="C15" s="27">
        <v>0</v>
      </c>
      <c r="D15" s="27">
        <v>60000</v>
      </c>
      <c r="E15" s="26">
        <v>0</v>
      </c>
      <c r="F15" s="36">
        <f t="shared" si="0"/>
        <v>0</v>
      </c>
    </row>
    <row r="16" spans="1:6" ht="22.5">
      <c r="A16" s="25"/>
      <c r="B16" s="28" t="s">
        <v>110</v>
      </c>
      <c r="C16" s="27">
        <v>0</v>
      </c>
      <c r="D16" s="27">
        <v>105065</v>
      </c>
      <c r="E16" s="26">
        <v>0</v>
      </c>
      <c r="F16" s="36">
        <f t="shared" si="0"/>
        <v>0</v>
      </c>
    </row>
    <row r="17" spans="1:6" ht="22.5">
      <c r="A17" s="14" t="s">
        <v>9</v>
      </c>
      <c r="B17" s="42" t="s">
        <v>12</v>
      </c>
      <c r="C17" s="43">
        <f>C18+C19+C20+C21+C22+C23</f>
        <v>4922000</v>
      </c>
      <c r="D17" s="43">
        <f>D18+D19+D20+D21+D22+D23</f>
        <v>4947273</v>
      </c>
      <c r="E17" s="43">
        <f>E18+E19+E20+E21+E22+E23</f>
        <v>4472000</v>
      </c>
      <c r="F17" s="45">
        <f t="shared" si="0"/>
        <v>90.39323279713895</v>
      </c>
    </row>
    <row r="18" spans="1:6" ht="12.75">
      <c r="A18" s="13"/>
      <c r="B18" s="12" t="s">
        <v>13</v>
      </c>
      <c r="C18" s="10">
        <v>3636000</v>
      </c>
      <c r="D18" s="10">
        <v>3636000</v>
      </c>
      <c r="E18" s="10">
        <v>3640000</v>
      </c>
      <c r="F18" s="36">
        <f t="shared" si="0"/>
        <v>100.1100110011001</v>
      </c>
    </row>
    <row r="19" spans="1:6" ht="22.5">
      <c r="A19" s="13"/>
      <c r="B19" s="11" t="s">
        <v>14</v>
      </c>
      <c r="C19" s="10">
        <v>336000</v>
      </c>
      <c r="D19" s="10">
        <v>336000</v>
      </c>
      <c r="E19" s="10">
        <v>0</v>
      </c>
      <c r="F19" s="36">
        <f t="shared" si="0"/>
        <v>0</v>
      </c>
    </row>
    <row r="20" spans="1:6" ht="22.5">
      <c r="A20" s="13"/>
      <c r="B20" s="11" t="s">
        <v>15</v>
      </c>
      <c r="C20" s="10">
        <v>140000</v>
      </c>
      <c r="D20" s="10">
        <v>140000</v>
      </c>
      <c r="E20" s="10">
        <v>122000</v>
      </c>
      <c r="F20" s="36">
        <f t="shared" si="0"/>
        <v>87.14285714285714</v>
      </c>
    </row>
    <row r="21" spans="1:6" ht="12.75">
      <c r="A21" s="13"/>
      <c r="B21" s="11" t="s">
        <v>16</v>
      </c>
      <c r="C21" s="10">
        <v>110000</v>
      </c>
      <c r="D21" s="10">
        <v>110000</v>
      </c>
      <c r="E21" s="10">
        <v>110000</v>
      </c>
      <c r="F21" s="36">
        <f t="shared" si="0"/>
        <v>100</v>
      </c>
    </row>
    <row r="22" spans="1:6" ht="12.75">
      <c r="A22" s="13"/>
      <c r="B22" s="11" t="s">
        <v>17</v>
      </c>
      <c r="C22" s="10">
        <v>700000</v>
      </c>
      <c r="D22" s="10">
        <v>700000</v>
      </c>
      <c r="E22" s="10">
        <v>600000</v>
      </c>
      <c r="F22" s="36">
        <f t="shared" si="0"/>
        <v>85.71428571428571</v>
      </c>
    </row>
    <row r="23" spans="1:6" ht="12.75">
      <c r="A23" s="13"/>
      <c r="B23" s="11" t="s">
        <v>111</v>
      </c>
      <c r="C23" s="10">
        <v>0</v>
      </c>
      <c r="D23" s="10">
        <v>25273</v>
      </c>
      <c r="E23" s="9">
        <v>0</v>
      </c>
      <c r="F23" s="36">
        <f t="shared" si="0"/>
        <v>0</v>
      </c>
    </row>
    <row r="24" spans="1:6" ht="12.75">
      <c r="A24" s="14" t="s">
        <v>133</v>
      </c>
      <c r="B24" s="17" t="s">
        <v>18</v>
      </c>
      <c r="C24" s="18">
        <f>C25+C26+C27</f>
        <v>188859</v>
      </c>
      <c r="D24" s="16">
        <f>D25+D26+D27</f>
        <v>188859</v>
      </c>
      <c r="E24" s="16">
        <f>E25+E26+E27+E28</f>
        <v>245094</v>
      </c>
      <c r="F24" s="40">
        <f t="shared" si="0"/>
        <v>129.77618223118836</v>
      </c>
    </row>
    <row r="25" spans="1:6" ht="12.75">
      <c r="A25" s="13"/>
      <c r="B25" s="11" t="s">
        <v>19</v>
      </c>
      <c r="C25" s="10">
        <v>6000</v>
      </c>
      <c r="D25" s="10">
        <v>6000</v>
      </c>
      <c r="E25" s="10">
        <v>8000</v>
      </c>
      <c r="F25" s="36">
        <f t="shared" si="0"/>
        <v>133.33333333333334</v>
      </c>
    </row>
    <row r="26" spans="1:6" ht="22.5">
      <c r="A26" s="13"/>
      <c r="B26" s="11" t="s">
        <v>11</v>
      </c>
      <c r="C26" s="10">
        <v>52859</v>
      </c>
      <c r="D26" s="10">
        <v>52859</v>
      </c>
      <c r="E26" s="10">
        <v>16594</v>
      </c>
      <c r="F26" s="36">
        <f t="shared" si="0"/>
        <v>31.39295105847632</v>
      </c>
    </row>
    <row r="27" spans="1:6" ht="22.5">
      <c r="A27" s="13"/>
      <c r="B27" s="11" t="s">
        <v>20</v>
      </c>
      <c r="C27" s="10">
        <v>130000</v>
      </c>
      <c r="D27" s="10">
        <v>130000</v>
      </c>
      <c r="E27" s="10">
        <v>140000</v>
      </c>
      <c r="F27" s="36">
        <f t="shared" si="0"/>
        <v>107.6923076923077</v>
      </c>
    </row>
    <row r="28" spans="1:6" ht="12.75">
      <c r="A28" s="13"/>
      <c r="B28" s="11" t="s">
        <v>113</v>
      </c>
      <c r="C28" s="10">
        <v>0</v>
      </c>
      <c r="D28" s="10">
        <v>0</v>
      </c>
      <c r="E28" s="10">
        <v>80500</v>
      </c>
      <c r="F28" s="36"/>
    </row>
    <row r="29" spans="1:6" ht="12.75">
      <c r="A29" s="14" t="s">
        <v>25</v>
      </c>
      <c r="B29" s="42" t="s">
        <v>21</v>
      </c>
      <c r="C29" s="43">
        <f>C30+C31+C32+C33+C34</f>
        <v>596474</v>
      </c>
      <c r="D29" s="43">
        <f>D30+D31+D32+D33+D34</f>
        <v>598474</v>
      </c>
      <c r="E29" s="43">
        <f>E30+E31+E32+E33+E34</f>
        <v>364451</v>
      </c>
      <c r="F29" s="44">
        <f t="shared" si="0"/>
        <v>60.896713975878654</v>
      </c>
    </row>
    <row r="30" spans="1:6" ht="12.75">
      <c r="A30" s="13"/>
      <c r="B30" s="11" t="s">
        <v>22</v>
      </c>
      <c r="C30" s="10">
        <v>124474</v>
      </c>
      <c r="D30" s="10">
        <v>126474</v>
      </c>
      <c r="E30" s="10">
        <v>128056</v>
      </c>
      <c r="F30" s="36">
        <f t="shared" si="0"/>
        <v>101.25084997707039</v>
      </c>
    </row>
    <row r="31" spans="1:6" ht="22.5">
      <c r="A31" s="13"/>
      <c r="B31" s="11" t="s">
        <v>11</v>
      </c>
      <c r="C31" s="10">
        <v>60000</v>
      </c>
      <c r="D31" s="10">
        <v>60000</v>
      </c>
      <c r="E31" s="10">
        <v>0</v>
      </c>
      <c r="F31" s="36">
        <f t="shared" si="0"/>
        <v>0</v>
      </c>
    </row>
    <row r="32" spans="1:6" ht="12.75">
      <c r="A32" s="13"/>
      <c r="B32" s="11" t="s">
        <v>23</v>
      </c>
      <c r="C32" s="10">
        <v>400000</v>
      </c>
      <c r="D32" s="10">
        <v>400000</v>
      </c>
      <c r="E32" s="10">
        <v>200000</v>
      </c>
      <c r="F32" s="36">
        <f t="shared" si="0"/>
        <v>50</v>
      </c>
    </row>
    <row r="33" spans="1:6" ht="12.75">
      <c r="A33" s="13"/>
      <c r="B33" s="11" t="s">
        <v>24</v>
      </c>
      <c r="C33" s="10">
        <v>12000</v>
      </c>
      <c r="D33" s="10">
        <v>12000</v>
      </c>
      <c r="E33" s="10">
        <v>30000</v>
      </c>
      <c r="F33" s="36">
        <f t="shared" si="0"/>
        <v>250</v>
      </c>
    </row>
    <row r="34" spans="1:6" ht="33.75">
      <c r="A34" s="13"/>
      <c r="B34" s="11" t="s">
        <v>127</v>
      </c>
      <c r="C34" s="10">
        <v>0</v>
      </c>
      <c r="D34" s="10">
        <v>0</v>
      </c>
      <c r="E34" s="10">
        <v>6395</v>
      </c>
      <c r="F34" s="36">
        <v>0</v>
      </c>
    </row>
    <row r="35" spans="1:6" ht="45">
      <c r="A35" s="14" t="s">
        <v>27</v>
      </c>
      <c r="B35" s="17" t="s">
        <v>26</v>
      </c>
      <c r="C35" s="16">
        <f>C36</f>
        <v>5700</v>
      </c>
      <c r="D35" s="16">
        <f>D36</f>
        <v>72879</v>
      </c>
      <c r="E35" s="16">
        <f>E36</f>
        <v>6200</v>
      </c>
      <c r="F35" s="40">
        <f aca="true" t="shared" si="1" ref="F35:F57">E35/D35%</f>
        <v>8.507251746044814</v>
      </c>
    </row>
    <row r="36" spans="1:6" ht="12.75">
      <c r="A36" s="13"/>
      <c r="B36" s="11" t="s">
        <v>22</v>
      </c>
      <c r="C36" s="10">
        <v>5700</v>
      </c>
      <c r="D36" s="10">
        <v>72879</v>
      </c>
      <c r="E36" s="10">
        <v>6200</v>
      </c>
      <c r="F36" s="36">
        <f t="shared" si="1"/>
        <v>8.507251746044814</v>
      </c>
    </row>
    <row r="37" spans="1:6" ht="33.75">
      <c r="A37" s="14" t="s">
        <v>30</v>
      </c>
      <c r="B37" s="42" t="s">
        <v>28</v>
      </c>
      <c r="C37" s="43">
        <f>C38+C39</f>
        <v>50832</v>
      </c>
      <c r="D37" s="43">
        <f>D38+D39</f>
        <v>50832</v>
      </c>
      <c r="E37" s="43">
        <f>E38+E39</f>
        <v>51425</v>
      </c>
      <c r="F37" s="45">
        <f t="shared" si="1"/>
        <v>101.16658797607806</v>
      </c>
    </row>
    <row r="38" spans="1:6" ht="12.75">
      <c r="A38" s="13"/>
      <c r="B38" s="11" t="s">
        <v>29</v>
      </c>
      <c r="C38" s="10">
        <v>30000</v>
      </c>
      <c r="D38" s="10">
        <v>30000</v>
      </c>
      <c r="E38" s="10">
        <v>30000</v>
      </c>
      <c r="F38" s="36">
        <f t="shared" si="1"/>
        <v>100</v>
      </c>
    </row>
    <row r="39" spans="1:6" ht="22.5">
      <c r="A39" s="13"/>
      <c r="B39" s="11" t="s">
        <v>11</v>
      </c>
      <c r="C39" s="10">
        <v>20832</v>
      </c>
      <c r="D39" s="10">
        <v>20832</v>
      </c>
      <c r="E39" s="10">
        <v>21425</v>
      </c>
      <c r="F39" s="36">
        <f t="shared" si="1"/>
        <v>102.8465821812596</v>
      </c>
    </row>
    <row r="40" spans="1:6" ht="45">
      <c r="A40" s="14" t="s">
        <v>48</v>
      </c>
      <c r="B40" s="17" t="s">
        <v>143</v>
      </c>
      <c r="C40" s="39">
        <f>C41+C42+C43+C44+C46+C47+C48+C49+C50+C51+C52+C53+C54+C55+C56+C57+C58</f>
        <v>35262326</v>
      </c>
      <c r="D40" s="16">
        <f>D41+D42+D43+D44+D46+D47+D48+D49+D50+D51+D52+D53+D54+D55+D56+D57+D58</f>
        <v>35337431</v>
      </c>
      <c r="E40" s="16">
        <f>E41+E42+E43+E44+E46+E47+E48+E49+E50+E51+E52+E53+E54+E55+E56+E57+E58</f>
        <v>40948690</v>
      </c>
      <c r="F40" s="40">
        <f t="shared" si="1"/>
        <v>115.87908017422093</v>
      </c>
    </row>
    <row r="41" spans="1:6" ht="12.75">
      <c r="A41" s="13"/>
      <c r="B41" s="11" t="s">
        <v>31</v>
      </c>
      <c r="C41" s="10">
        <v>180000</v>
      </c>
      <c r="D41" s="10">
        <v>180000</v>
      </c>
      <c r="E41" s="10">
        <v>120000</v>
      </c>
      <c r="F41" s="36">
        <f t="shared" si="1"/>
        <v>66.66666666666667</v>
      </c>
    </row>
    <row r="42" spans="1:6" ht="12.75">
      <c r="A42" s="13"/>
      <c r="B42" s="11" t="s">
        <v>32</v>
      </c>
      <c r="C42" s="10">
        <v>200000</v>
      </c>
      <c r="D42" s="10">
        <v>200000</v>
      </c>
      <c r="E42" s="10">
        <v>400000</v>
      </c>
      <c r="F42" s="36">
        <f t="shared" si="1"/>
        <v>200</v>
      </c>
    </row>
    <row r="43" spans="1:6" ht="12.75">
      <c r="A43" s="13"/>
      <c r="B43" s="11" t="s">
        <v>33</v>
      </c>
      <c r="C43" s="10">
        <v>6000</v>
      </c>
      <c r="D43" s="10">
        <v>6000</v>
      </c>
      <c r="E43" s="10">
        <v>6000</v>
      </c>
      <c r="F43" s="36">
        <f t="shared" si="1"/>
        <v>100</v>
      </c>
    </row>
    <row r="44" spans="1:6" ht="12.75">
      <c r="A44" s="13"/>
      <c r="B44" s="11" t="s">
        <v>34</v>
      </c>
      <c r="C44" s="10">
        <v>17300000</v>
      </c>
      <c r="D44" s="10">
        <v>17300000</v>
      </c>
      <c r="E44" s="10">
        <v>19146000</v>
      </c>
      <c r="F44" s="36">
        <f t="shared" si="1"/>
        <v>110.67052023121387</v>
      </c>
    </row>
    <row r="45" spans="1:6" ht="12.75">
      <c r="A45" s="13"/>
      <c r="B45" s="11" t="s">
        <v>35</v>
      </c>
      <c r="C45" s="10">
        <v>1500000</v>
      </c>
      <c r="D45" s="10">
        <v>1500000</v>
      </c>
      <c r="E45" s="10">
        <v>3000000</v>
      </c>
      <c r="F45" s="36">
        <f t="shared" si="1"/>
        <v>200</v>
      </c>
    </row>
    <row r="46" spans="1:6" ht="12.75">
      <c r="A46" s="13"/>
      <c r="B46" s="11" t="s">
        <v>36</v>
      </c>
      <c r="C46" s="10">
        <v>550000</v>
      </c>
      <c r="D46" s="10">
        <v>550000</v>
      </c>
      <c r="E46" s="10">
        <v>560000</v>
      </c>
      <c r="F46" s="36">
        <f t="shared" si="1"/>
        <v>101.81818181818181</v>
      </c>
    </row>
    <row r="47" spans="1:6" ht="12.75">
      <c r="A47" s="13"/>
      <c r="B47" s="11" t="s">
        <v>37</v>
      </c>
      <c r="C47" s="10">
        <v>20000</v>
      </c>
      <c r="D47" s="10">
        <v>20000</v>
      </c>
      <c r="E47" s="10">
        <v>20000</v>
      </c>
      <c r="F47" s="36">
        <f t="shared" si="1"/>
        <v>100</v>
      </c>
    </row>
    <row r="48" spans="1:6" ht="12.75">
      <c r="A48" s="13"/>
      <c r="B48" s="11" t="s">
        <v>38</v>
      </c>
      <c r="C48" s="10">
        <v>150000</v>
      </c>
      <c r="D48" s="10">
        <v>150000</v>
      </c>
      <c r="E48" s="10">
        <v>150000</v>
      </c>
      <c r="F48" s="36">
        <f t="shared" si="1"/>
        <v>100</v>
      </c>
    </row>
    <row r="49" spans="1:6" ht="22.5">
      <c r="A49" s="13"/>
      <c r="B49" s="11" t="s">
        <v>39</v>
      </c>
      <c r="C49" s="10">
        <v>600000</v>
      </c>
      <c r="D49" s="10">
        <v>600000</v>
      </c>
      <c r="E49" s="10">
        <v>600000</v>
      </c>
      <c r="F49" s="36">
        <f t="shared" si="1"/>
        <v>100</v>
      </c>
    </row>
    <row r="50" spans="1:6" ht="12.75">
      <c r="A50" s="13"/>
      <c r="B50" s="11" t="s">
        <v>40</v>
      </c>
      <c r="C50" s="10">
        <v>490000</v>
      </c>
      <c r="D50" s="10">
        <v>490000</v>
      </c>
      <c r="E50" s="10">
        <v>490000</v>
      </c>
      <c r="F50" s="36">
        <f t="shared" si="1"/>
        <v>100</v>
      </c>
    </row>
    <row r="51" spans="1:6" ht="12.75">
      <c r="A51" s="13"/>
      <c r="B51" s="11" t="s">
        <v>41</v>
      </c>
      <c r="C51" s="10">
        <v>52000</v>
      </c>
      <c r="D51" s="10">
        <v>52000</v>
      </c>
      <c r="E51" s="10">
        <v>52000</v>
      </c>
      <c r="F51" s="36">
        <f t="shared" si="1"/>
        <v>100</v>
      </c>
    </row>
    <row r="52" spans="1:6" ht="12.75">
      <c r="A52" s="13"/>
      <c r="B52" s="11" t="s">
        <v>42</v>
      </c>
      <c r="C52" s="10">
        <v>250000</v>
      </c>
      <c r="D52" s="10">
        <v>250000</v>
      </c>
      <c r="E52" s="10">
        <v>250000</v>
      </c>
      <c r="F52" s="36">
        <f t="shared" si="1"/>
        <v>100</v>
      </c>
    </row>
    <row r="53" spans="1:6" ht="12.75">
      <c r="A53" s="13"/>
      <c r="B53" s="11" t="s">
        <v>43</v>
      </c>
      <c r="C53" s="10">
        <v>460000</v>
      </c>
      <c r="D53" s="10">
        <v>460000</v>
      </c>
      <c r="E53" s="10">
        <v>400000</v>
      </c>
      <c r="F53" s="36">
        <f t="shared" si="1"/>
        <v>86.95652173913044</v>
      </c>
    </row>
    <row r="54" spans="1:6" ht="12.75">
      <c r="A54" s="13"/>
      <c r="B54" s="11" t="s">
        <v>44</v>
      </c>
      <c r="C54" s="9">
        <v>0</v>
      </c>
      <c r="D54" s="10">
        <v>1775</v>
      </c>
      <c r="E54" s="9">
        <v>0</v>
      </c>
      <c r="F54" s="36">
        <f t="shared" si="1"/>
        <v>0</v>
      </c>
    </row>
    <row r="55" spans="1:6" ht="12.75">
      <c r="A55" s="13"/>
      <c r="B55" s="11" t="s">
        <v>45</v>
      </c>
      <c r="C55" s="10">
        <v>600000</v>
      </c>
      <c r="D55" s="10">
        <v>600000</v>
      </c>
      <c r="E55" s="10">
        <v>605000</v>
      </c>
      <c r="F55" s="36">
        <f t="shared" si="1"/>
        <v>100.83333333333333</v>
      </c>
    </row>
    <row r="56" spans="1:6" ht="22.5">
      <c r="A56" s="13"/>
      <c r="B56" s="11" t="s">
        <v>46</v>
      </c>
      <c r="C56" s="10">
        <v>13084326</v>
      </c>
      <c r="D56" s="10">
        <v>13084326</v>
      </c>
      <c r="E56" s="10">
        <v>16829690</v>
      </c>
      <c r="F56" s="36">
        <f t="shared" si="1"/>
        <v>128.62481414785904</v>
      </c>
    </row>
    <row r="57" spans="1:6" ht="22.5">
      <c r="A57" s="13"/>
      <c r="B57" s="11" t="s">
        <v>47</v>
      </c>
      <c r="C57" s="10">
        <v>1320000</v>
      </c>
      <c r="D57" s="10">
        <v>1320000</v>
      </c>
      <c r="E57" s="10">
        <v>1320000</v>
      </c>
      <c r="F57" s="36">
        <f t="shared" si="1"/>
        <v>100</v>
      </c>
    </row>
    <row r="58" spans="1:6" ht="67.5">
      <c r="A58" s="13"/>
      <c r="B58" s="11" t="s">
        <v>131</v>
      </c>
      <c r="C58" s="10">
        <v>0</v>
      </c>
      <c r="D58" s="10">
        <v>73330</v>
      </c>
      <c r="E58" s="10">
        <v>0</v>
      </c>
      <c r="F58" s="36">
        <v>0</v>
      </c>
    </row>
    <row r="59" spans="1:6" ht="12.75">
      <c r="A59" s="14" t="s">
        <v>52</v>
      </c>
      <c r="B59" s="17" t="s">
        <v>49</v>
      </c>
      <c r="C59" s="16">
        <f>C60+C61+C62+C63</f>
        <v>17769355</v>
      </c>
      <c r="D59" s="16">
        <f>D60+D61+D62+D63</f>
        <v>17894509</v>
      </c>
      <c r="E59" s="16">
        <f>E60+E61+E62+E63</f>
        <v>16338075</v>
      </c>
      <c r="F59" s="40">
        <f>E59/D59%</f>
        <v>91.30216984439193</v>
      </c>
    </row>
    <row r="60" spans="1:6" ht="22.5">
      <c r="A60" s="13"/>
      <c r="B60" s="11" t="s">
        <v>50</v>
      </c>
      <c r="C60" s="10">
        <v>15522925</v>
      </c>
      <c r="D60" s="10">
        <v>15639725</v>
      </c>
      <c r="E60" s="10">
        <v>15791302</v>
      </c>
      <c r="F60" s="36">
        <f>E60/D60%</f>
        <v>100.96917944529076</v>
      </c>
    </row>
    <row r="61" spans="1:6" ht="22.5">
      <c r="A61" s="13"/>
      <c r="B61" s="11" t="s">
        <v>51</v>
      </c>
      <c r="C61" s="10">
        <v>30191</v>
      </c>
      <c r="D61" s="10">
        <v>30191</v>
      </c>
      <c r="E61" s="9">
        <v>0</v>
      </c>
      <c r="F61" s="36">
        <f>E61/D61%</f>
        <v>0</v>
      </c>
    </row>
    <row r="62" spans="1:6" ht="23.25" customHeight="1">
      <c r="A62" s="13"/>
      <c r="B62" s="11" t="s">
        <v>132</v>
      </c>
      <c r="C62" s="10">
        <v>2216239</v>
      </c>
      <c r="D62" s="10">
        <v>2224593</v>
      </c>
      <c r="E62" s="10">
        <v>0</v>
      </c>
      <c r="F62" s="36">
        <f>E62/D62%</f>
        <v>0</v>
      </c>
    </row>
    <row r="63" spans="1:6" ht="23.25" customHeight="1">
      <c r="A63" s="13"/>
      <c r="B63" s="11" t="s">
        <v>128</v>
      </c>
      <c r="C63" s="10">
        <v>0</v>
      </c>
      <c r="D63" s="10">
        <v>0</v>
      </c>
      <c r="E63" s="10">
        <v>546773</v>
      </c>
      <c r="F63" s="36">
        <v>0</v>
      </c>
    </row>
    <row r="64" spans="1:6" ht="12.75">
      <c r="A64" s="14" t="s">
        <v>59</v>
      </c>
      <c r="B64" s="42" t="s">
        <v>53</v>
      </c>
      <c r="C64" s="43">
        <f>C65+C66+C67+C68+C69+C70+C71+C72+C73</f>
        <v>158413</v>
      </c>
      <c r="D64" s="43">
        <v>195274</v>
      </c>
      <c r="E64" s="43">
        <f>E65+E66+E67+E68+E69+E70+E71+E72+E73</f>
        <v>994760</v>
      </c>
      <c r="F64" s="45">
        <f>E64/D64%</f>
        <v>509.4175363847722</v>
      </c>
    </row>
    <row r="65" spans="1:6" ht="12.75">
      <c r="A65" s="13"/>
      <c r="B65" s="11" t="s">
        <v>54</v>
      </c>
      <c r="C65" s="10">
        <v>55000</v>
      </c>
      <c r="D65" s="51">
        <v>70273</v>
      </c>
      <c r="E65" s="10">
        <v>75000</v>
      </c>
      <c r="F65" s="45">
        <f>E65/D65%</f>
        <v>106.72662331194057</v>
      </c>
    </row>
    <row r="66" spans="1:6" ht="12.75">
      <c r="A66" s="13"/>
      <c r="B66" s="11" t="s">
        <v>55</v>
      </c>
      <c r="C66" s="10">
        <v>15273</v>
      </c>
      <c r="D66" s="10">
        <v>0</v>
      </c>
      <c r="E66" s="10">
        <v>16641</v>
      </c>
      <c r="F66" s="36">
        <v>0</v>
      </c>
    </row>
    <row r="67" spans="1:6" ht="12.75">
      <c r="A67" s="13"/>
      <c r="B67" s="11" t="s">
        <v>125</v>
      </c>
      <c r="C67" s="10">
        <v>0</v>
      </c>
      <c r="D67" s="9">
        <v>0</v>
      </c>
      <c r="E67" s="10">
        <v>550157</v>
      </c>
      <c r="F67" s="36">
        <v>0</v>
      </c>
    </row>
    <row r="68" spans="1:6" ht="12.75">
      <c r="A68" s="13"/>
      <c r="B68" s="11" t="s">
        <v>13</v>
      </c>
      <c r="C68" s="10">
        <v>0</v>
      </c>
      <c r="D68" s="9">
        <v>0</v>
      </c>
      <c r="E68" s="10">
        <v>3880</v>
      </c>
      <c r="F68" s="36">
        <v>0</v>
      </c>
    </row>
    <row r="69" spans="1:6" ht="12.75">
      <c r="A69" s="13"/>
      <c r="B69" s="11" t="s">
        <v>112</v>
      </c>
      <c r="C69" s="10">
        <v>0</v>
      </c>
      <c r="D69" s="9">
        <v>0</v>
      </c>
      <c r="E69" s="10">
        <v>321492</v>
      </c>
      <c r="F69" s="36">
        <v>0</v>
      </c>
    </row>
    <row r="70" spans="1:6" ht="12.75">
      <c r="A70" s="13"/>
      <c r="B70" s="11" t="s">
        <v>56</v>
      </c>
      <c r="C70" s="10">
        <v>13300</v>
      </c>
      <c r="D70" s="10">
        <v>13300</v>
      </c>
      <c r="E70" s="10">
        <v>16390</v>
      </c>
      <c r="F70" s="36">
        <f>E70/D70%</f>
        <v>123.23308270676692</v>
      </c>
    </row>
    <row r="71" spans="1:6" ht="12.75">
      <c r="A71" s="13"/>
      <c r="B71" s="11" t="s">
        <v>57</v>
      </c>
      <c r="C71" s="10">
        <v>9000</v>
      </c>
      <c r="D71" s="10">
        <v>9000</v>
      </c>
      <c r="E71" s="10">
        <v>11200</v>
      </c>
      <c r="F71" s="36">
        <f>E71/D71%</f>
        <v>124.44444444444444</v>
      </c>
    </row>
    <row r="72" spans="1:6" ht="12.75">
      <c r="A72" s="13"/>
      <c r="B72" s="11" t="s">
        <v>58</v>
      </c>
      <c r="C72" s="10">
        <v>65840</v>
      </c>
      <c r="D72" s="10">
        <v>92130</v>
      </c>
      <c r="E72" s="9">
        <v>0</v>
      </c>
      <c r="F72" s="36">
        <f>E72/D72%</f>
        <v>0</v>
      </c>
    </row>
    <row r="73" spans="1:6" ht="12.75">
      <c r="A73" s="13"/>
      <c r="B73" s="11" t="s">
        <v>116</v>
      </c>
      <c r="C73" s="10">
        <v>0</v>
      </c>
      <c r="D73" s="10">
        <v>10571</v>
      </c>
      <c r="E73" s="9">
        <v>0</v>
      </c>
      <c r="F73" s="36">
        <f>E73/D73%</f>
        <v>0</v>
      </c>
    </row>
    <row r="74" spans="1:6" ht="12.75">
      <c r="A74" s="14" t="s">
        <v>61</v>
      </c>
      <c r="B74" s="17" t="s">
        <v>60</v>
      </c>
      <c r="C74" s="15">
        <f>C75+C76</f>
        <v>0</v>
      </c>
      <c r="D74" s="15">
        <f>D75+D76</f>
        <v>0</v>
      </c>
      <c r="E74" s="16">
        <f>E75+E76</f>
        <v>104880</v>
      </c>
      <c r="F74" s="40">
        <v>0</v>
      </c>
    </row>
    <row r="75" spans="1:6" ht="12.75">
      <c r="A75" s="13"/>
      <c r="B75" s="11" t="s">
        <v>123</v>
      </c>
      <c r="C75" s="9">
        <v>0</v>
      </c>
      <c r="D75" s="9">
        <v>0</v>
      </c>
      <c r="E75" s="10">
        <v>90000</v>
      </c>
      <c r="F75" s="36">
        <v>0</v>
      </c>
    </row>
    <row r="76" spans="1:6" ht="12.75">
      <c r="A76" s="13"/>
      <c r="B76" s="11" t="s">
        <v>124</v>
      </c>
      <c r="C76" s="9">
        <v>0</v>
      </c>
      <c r="D76" s="9">
        <v>0</v>
      </c>
      <c r="E76" s="10">
        <v>14880</v>
      </c>
      <c r="F76" s="36">
        <v>0</v>
      </c>
    </row>
    <row r="77" spans="1:6" ht="12.75">
      <c r="A77" s="14" t="s">
        <v>66</v>
      </c>
      <c r="B77" s="17" t="s">
        <v>114</v>
      </c>
      <c r="C77" s="16">
        <f>C78+C79+C80+C81+C82+C83</f>
        <v>2748930</v>
      </c>
      <c r="D77" s="16">
        <f>D78+D79+D80+D81+D82+D83</f>
        <v>2970693</v>
      </c>
      <c r="E77" s="16">
        <f>E78+E79+E80+E81+E82+E83</f>
        <v>1349745</v>
      </c>
      <c r="F77" s="40">
        <f aca="true" t="shared" si="2" ref="F77:F82">E77/D77%</f>
        <v>45.435358012423364</v>
      </c>
    </row>
    <row r="78" spans="1:6" ht="12.75">
      <c r="A78" s="13"/>
      <c r="B78" s="11" t="s">
        <v>62</v>
      </c>
      <c r="C78" s="10">
        <v>145700</v>
      </c>
      <c r="D78" s="10">
        <v>145700</v>
      </c>
      <c r="E78" s="10">
        <v>130300</v>
      </c>
      <c r="F78" s="52">
        <f t="shared" si="2"/>
        <v>89.43033630748113</v>
      </c>
    </row>
    <row r="79" spans="1:6" ht="22.5">
      <c r="A79" s="13"/>
      <c r="B79" s="11" t="s">
        <v>63</v>
      </c>
      <c r="C79" s="10">
        <v>96200</v>
      </c>
      <c r="D79" s="10">
        <v>96200</v>
      </c>
      <c r="E79" s="10">
        <v>100200</v>
      </c>
      <c r="F79" s="52">
        <f t="shared" si="2"/>
        <v>104.15800415800416</v>
      </c>
    </row>
    <row r="80" spans="1:6" ht="12.75">
      <c r="A80" s="13"/>
      <c r="B80" s="11" t="s">
        <v>22</v>
      </c>
      <c r="C80" s="10">
        <v>1853630</v>
      </c>
      <c r="D80" s="10">
        <v>1865916</v>
      </c>
      <c r="E80" s="10">
        <v>1085805</v>
      </c>
      <c r="F80" s="52">
        <f t="shared" si="2"/>
        <v>58.19152630665046</v>
      </c>
    </row>
    <row r="81" spans="1:6" ht="12.75">
      <c r="A81" s="13"/>
      <c r="B81" s="11" t="s">
        <v>65</v>
      </c>
      <c r="C81" s="10">
        <v>33400</v>
      </c>
      <c r="D81" s="10">
        <v>33400</v>
      </c>
      <c r="E81" s="10">
        <v>33400</v>
      </c>
      <c r="F81" s="52">
        <f t="shared" si="2"/>
        <v>100</v>
      </c>
    </row>
    <row r="82" spans="1:6" ht="12.75">
      <c r="A82" s="13"/>
      <c r="B82" s="11" t="s">
        <v>64</v>
      </c>
      <c r="C82" s="10">
        <v>620000</v>
      </c>
      <c r="D82" s="10">
        <v>829477</v>
      </c>
      <c r="E82" s="10">
        <v>0</v>
      </c>
      <c r="F82" s="52">
        <f t="shared" si="2"/>
        <v>0</v>
      </c>
    </row>
    <row r="83" spans="1:6" ht="33.75">
      <c r="A83" s="13"/>
      <c r="B83" s="11" t="s">
        <v>126</v>
      </c>
      <c r="C83" s="10">
        <v>0</v>
      </c>
      <c r="D83" s="10">
        <v>0</v>
      </c>
      <c r="E83" s="10">
        <v>40</v>
      </c>
      <c r="F83" s="52">
        <v>0</v>
      </c>
    </row>
    <row r="84" spans="1:6" ht="22.5">
      <c r="A84" s="14" t="s">
        <v>68</v>
      </c>
      <c r="B84" s="17" t="s">
        <v>67</v>
      </c>
      <c r="C84" s="16">
        <f>C85+C86+C87</f>
        <v>63696</v>
      </c>
      <c r="D84" s="16">
        <f>D85+D86+D87</f>
        <v>133933</v>
      </c>
      <c r="E84" s="16">
        <f>E85</f>
        <v>22966</v>
      </c>
      <c r="F84" s="40">
        <f>E84/D84%</f>
        <v>17.147379659979244</v>
      </c>
    </row>
    <row r="85" spans="1:6" ht="12.75">
      <c r="A85" s="13"/>
      <c r="B85" s="11" t="s">
        <v>122</v>
      </c>
      <c r="C85" s="10">
        <v>50453</v>
      </c>
      <c r="D85" s="10">
        <v>50453</v>
      </c>
      <c r="E85" s="10">
        <v>22966</v>
      </c>
      <c r="F85" s="36">
        <f>E85/D85%</f>
        <v>45.519592492022284</v>
      </c>
    </row>
    <row r="86" spans="1:6" ht="22.5">
      <c r="A86" s="13"/>
      <c r="B86" s="11" t="s">
        <v>120</v>
      </c>
      <c r="C86" s="10">
        <v>0</v>
      </c>
      <c r="D86" s="10">
        <v>63350</v>
      </c>
      <c r="E86" s="10">
        <v>0</v>
      </c>
      <c r="F86" s="36">
        <v>0</v>
      </c>
    </row>
    <row r="87" spans="1:6" ht="12.75">
      <c r="A87" s="13"/>
      <c r="B87" s="11" t="s">
        <v>64</v>
      </c>
      <c r="C87" s="10">
        <v>13243</v>
      </c>
      <c r="D87" s="10">
        <v>20130</v>
      </c>
      <c r="E87" s="9">
        <v>0</v>
      </c>
      <c r="F87" s="36">
        <f>E87/D87%</f>
        <v>0</v>
      </c>
    </row>
    <row r="88" spans="1:6" ht="22.5">
      <c r="A88" s="14" t="s">
        <v>134</v>
      </c>
      <c r="B88" s="17" t="s">
        <v>69</v>
      </c>
      <c r="C88" s="16">
        <f>C89+C90+C91+C92</f>
        <v>971200</v>
      </c>
      <c r="D88" s="16">
        <f>D89+D90+D91+D92</f>
        <v>975190</v>
      </c>
      <c r="E88" s="16">
        <f>E89+E90+E91+E92</f>
        <v>534000</v>
      </c>
      <c r="F88" s="40">
        <f>E88/D88%</f>
        <v>54.75855987038423</v>
      </c>
    </row>
    <row r="89" spans="1:6" ht="12.75">
      <c r="A89" s="13"/>
      <c r="B89" s="11" t="s">
        <v>70</v>
      </c>
      <c r="C89" s="10">
        <v>655200</v>
      </c>
      <c r="D89" s="10">
        <v>655200</v>
      </c>
      <c r="E89" s="10">
        <v>520000</v>
      </c>
      <c r="F89" s="36">
        <f>E89/D89%</f>
        <v>79.36507936507937</v>
      </c>
    </row>
    <row r="90" spans="1:6" ht="12.75">
      <c r="A90" s="13"/>
      <c r="B90" s="11" t="s">
        <v>22</v>
      </c>
      <c r="C90" s="10">
        <v>306000</v>
      </c>
      <c r="D90" s="10">
        <v>308240</v>
      </c>
      <c r="E90" s="9">
        <v>0</v>
      </c>
      <c r="F90" s="36">
        <f>E90/D90%</f>
        <v>0</v>
      </c>
    </row>
    <row r="91" spans="1:6" ht="12.75">
      <c r="A91" s="13"/>
      <c r="B91" s="11" t="s">
        <v>137</v>
      </c>
      <c r="C91" s="10">
        <v>10000</v>
      </c>
      <c r="D91" s="10">
        <v>10000</v>
      </c>
      <c r="E91" s="10">
        <v>14000</v>
      </c>
      <c r="F91" s="36">
        <f>E91/D91%</f>
        <v>140</v>
      </c>
    </row>
    <row r="92" spans="1:6" ht="12.75">
      <c r="A92" s="13"/>
      <c r="B92" s="11" t="s">
        <v>64</v>
      </c>
      <c r="C92" s="10">
        <v>0</v>
      </c>
      <c r="D92" s="10">
        <v>1750</v>
      </c>
      <c r="E92" s="10">
        <v>0</v>
      </c>
      <c r="F92" s="36">
        <v>0</v>
      </c>
    </row>
    <row r="93" spans="1:6" ht="22.5">
      <c r="A93" s="14" t="s">
        <v>72</v>
      </c>
      <c r="B93" s="17" t="s">
        <v>71</v>
      </c>
      <c r="C93" s="15">
        <f>C94</f>
        <v>0</v>
      </c>
      <c r="D93" s="16">
        <f>D94</f>
        <v>12035</v>
      </c>
      <c r="E93" s="16">
        <f>E94</f>
        <v>0</v>
      </c>
      <c r="F93" s="40">
        <f aca="true" t="shared" si="3" ref="F93:F98">E93/D93%</f>
        <v>0</v>
      </c>
    </row>
    <row r="94" spans="1:6" ht="12.75">
      <c r="A94" s="25"/>
      <c r="B94" s="29" t="s">
        <v>115</v>
      </c>
      <c r="C94" s="26">
        <v>0</v>
      </c>
      <c r="D94" s="27">
        <v>12035</v>
      </c>
      <c r="E94" s="27">
        <v>0</v>
      </c>
      <c r="F94" s="36">
        <f t="shared" si="3"/>
        <v>0</v>
      </c>
    </row>
    <row r="95" spans="1:6" ht="12.75">
      <c r="A95" s="14" t="s">
        <v>121</v>
      </c>
      <c r="B95" s="17" t="s">
        <v>73</v>
      </c>
      <c r="C95" s="16">
        <f>C96+C97</f>
        <v>672000</v>
      </c>
      <c r="D95" s="16">
        <f>D96+D97</f>
        <v>680561</v>
      </c>
      <c r="E95" s="16">
        <f>E96+E97</f>
        <v>629300</v>
      </c>
      <c r="F95" s="40">
        <f t="shared" si="3"/>
        <v>92.46783168591794</v>
      </c>
    </row>
    <row r="96" spans="1:6" ht="12.75">
      <c r="A96" s="25"/>
      <c r="B96" s="29" t="s">
        <v>115</v>
      </c>
      <c r="C96" s="27">
        <v>0</v>
      </c>
      <c r="D96" s="27">
        <v>8561</v>
      </c>
      <c r="E96" s="27">
        <v>0</v>
      </c>
      <c r="F96" s="36">
        <f t="shared" si="3"/>
        <v>0</v>
      </c>
    </row>
    <row r="97" spans="1:6" ht="12.75">
      <c r="A97" s="13"/>
      <c r="B97" s="11" t="s">
        <v>74</v>
      </c>
      <c r="C97" s="10">
        <v>672000</v>
      </c>
      <c r="D97" s="10">
        <v>672000</v>
      </c>
      <c r="E97" s="10">
        <v>629300</v>
      </c>
      <c r="F97" s="36">
        <f t="shared" si="3"/>
        <v>93.64583333333333</v>
      </c>
    </row>
    <row r="98" spans="1:6" ht="12.75">
      <c r="A98" s="9"/>
      <c r="B98" s="11" t="s">
        <v>75</v>
      </c>
      <c r="C98" s="10">
        <f>C11+C13+C17+C24+C29+C35+C37+C40+C59+C64+C74+C77+C84+C88+C93+C95</f>
        <v>63786096</v>
      </c>
      <c r="D98" s="10">
        <f>D11+D13+D17+D24+D29+D35+D37+D40+D59+D64+D74+D77+D84+D88+D93+D95</f>
        <v>64599454</v>
      </c>
      <c r="E98" s="10">
        <f>E11+E13+E17+E24+E29+E35+E37+E40+E59+E64+E74+E77+E84+E88+E93+E95</f>
        <v>66311586</v>
      </c>
      <c r="F98" s="36">
        <f t="shared" si="3"/>
        <v>102.65038153418448</v>
      </c>
    </row>
    <row r="99" spans="1:6" ht="12.75">
      <c r="A99" s="4"/>
      <c r="B99" s="5"/>
      <c r="C99" s="4"/>
      <c r="D99" s="49"/>
      <c r="E99" s="4"/>
      <c r="F99" s="4"/>
    </row>
    <row r="100" spans="1:6" ht="12.75">
      <c r="A100" s="4"/>
      <c r="B100" s="5"/>
      <c r="C100" s="4"/>
      <c r="D100" s="4"/>
      <c r="E100" s="4"/>
      <c r="F100" s="4"/>
    </row>
    <row r="101" spans="1:6" ht="12.75">
      <c r="A101" s="4"/>
      <c r="B101" s="5"/>
      <c r="C101" s="4"/>
      <c r="D101" s="4" t="s">
        <v>138</v>
      </c>
      <c r="E101" s="4"/>
      <c r="F101" s="4"/>
    </row>
    <row r="102" spans="1:6" ht="12.75">
      <c r="A102" s="4"/>
      <c r="B102" s="5"/>
      <c r="C102" s="4"/>
      <c r="D102" s="4"/>
      <c r="E102" s="4"/>
      <c r="F102" s="4"/>
    </row>
    <row r="103" spans="1:6" ht="12.75">
      <c r="A103" s="4"/>
      <c r="B103" s="5"/>
      <c r="C103" s="4"/>
      <c r="D103" s="4"/>
      <c r="E103" s="4"/>
      <c r="F103" s="4"/>
    </row>
    <row r="104" spans="1:6" ht="12.75">
      <c r="A104" s="4"/>
      <c r="B104" s="5"/>
      <c r="C104" s="4"/>
      <c r="D104" s="4" t="s">
        <v>141</v>
      </c>
      <c r="E104" s="4"/>
      <c r="F104" s="4"/>
    </row>
    <row r="105" spans="1:6" ht="12.75">
      <c r="A105" s="4"/>
      <c r="B105" s="5"/>
      <c r="C105" s="4"/>
      <c r="D105" s="4"/>
      <c r="E105" s="4"/>
      <c r="F105" s="4"/>
    </row>
    <row r="106" spans="1:6" ht="12.75">
      <c r="A106" s="4"/>
      <c r="B106" s="5"/>
      <c r="C106" s="4"/>
      <c r="D106" s="4"/>
      <c r="E106" s="4"/>
      <c r="F106" s="4"/>
    </row>
    <row r="107" spans="1:6" ht="12.75">
      <c r="A107" s="4"/>
      <c r="B107" s="5"/>
      <c r="C107" s="4"/>
      <c r="D107" s="4"/>
      <c r="E107" s="4"/>
      <c r="F107" s="4"/>
    </row>
    <row r="108" spans="1:6" ht="12.75">
      <c r="A108" s="4"/>
      <c r="B108" s="5"/>
      <c r="C108" s="4"/>
      <c r="D108" s="4"/>
      <c r="E108" s="4"/>
      <c r="F108" s="4"/>
    </row>
    <row r="109" spans="1:6" ht="12.75">
      <c r="A109" s="4"/>
      <c r="B109" s="5"/>
      <c r="C109" s="4"/>
      <c r="D109" s="4"/>
      <c r="E109" s="4"/>
      <c r="F109" s="4"/>
    </row>
    <row r="110" spans="1:6" ht="12.75">
      <c r="A110" s="4"/>
      <c r="B110" s="5"/>
      <c r="C110" s="4"/>
      <c r="D110" s="4"/>
      <c r="E110" s="4"/>
      <c r="F110" s="4"/>
    </row>
    <row r="111" spans="1:6" ht="12.75">
      <c r="A111" s="4"/>
      <c r="B111" s="5"/>
      <c r="C111" s="4"/>
      <c r="D111" s="4"/>
      <c r="E111" s="4"/>
      <c r="F111" s="4"/>
    </row>
    <row r="112" spans="1:6" ht="12.75">
      <c r="A112" s="4"/>
      <c r="B112" s="5"/>
      <c r="C112" s="4"/>
      <c r="D112" s="4"/>
      <c r="E112" s="4"/>
      <c r="F112" s="4"/>
    </row>
    <row r="113" spans="1:6" ht="12.75">
      <c r="A113" s="4"/>
      <c r="B113" s="5"/>
      <c r="C113" s="4"/>
      <c r="D113" s="4"/>
      <c r="E113" s="4"/>
      <c r="F113" s="4"/>
    </row>
    <row r="114" spans="1:6" ht="12.75">
      <c r="A114" s="4"/>
      <c r="B114" s="5"/>
      <c r="C114" s="4"/>
      <c r="D114" s="4"/>
      <c r="E114" s="4"/>
      <c r="F114" s="4"/>
    </row>
    <row r="115" spans="1:6" ht="12.75">
      <c r="A115" s="4"/>
      <c r="B115" s="5"/>
      <c r="C115" s="4"/>
      <c r="D115" s="4"/>
      <c r="E115" s="4"/>
      <c r="F115" s="4"/>
    </row>
    <row r="116" spans="1:6" ht="12.75">
      <c r="A116" s="4"/>
      <c r="B116" s="5"/>
      <c r="C116" s="4"/>
      <c r="D116" s="4"/>
      <c r="E116" s="4"/>
      <c r="F116" s="4"/>
    </row>
    <row r="117" spans="1:6" ht="12.75">
      <c r="A117" s="4"/>
      <c r="B117" s="5"/>
      <c r="C117" s="4"/>
      <c r="D117" s="4"/>
      <c r="E117" s="4"/>
      <c r="F117" s="4"/>
    </row>
    <row r="118" spans="1:6" ht="12.75">
      <c r="A118" s="4"/>
      <c r="B118" s="5"/>
      <c r="C118" s="4"/>
      <c r="D118" s="4"/>
      <c r="E118" s="4"/>
      <c r="F118" s="4"/>
    </row>
    <row r="119" spans="1:6" ht="12.75">
      <c r="A119" s="4"/>
      <c r="B119" s="5"/>
      <c r="C119" s="4"/>
      <c r="D119" s="4"/>
      <c r="E119" s="4"/>
      <c r="F119" s="4"/>
    </row>
    <row r="120" spans="1:6" ht="12.75">
      <c r="A120" s="4"/>
      <c r="B120" s="5"/>
      <c r="C120" s="4"/>
      <c r="D120" s="4"/>
      <c r="E120" s="4"/>
      <c r="F120" s="4"/>
    </row>
    <row r="121" spans="1:6" ht="12.75">
      <c r="A121" s="4"/>
      <c r="B121" s="5"/>
      <c r="C121" s="4"/>
      <c r="D121" s="4"/>
      <c r="E121" s="4"/>
      <c r="F121" s="4"/>
    </row>
    <row r="122" spans="1:6" ht="12.75">
      <c r="A122" s="4"/>
      <c r="B122" s="5"/>
      <c r="C122" s="4"/>
      <c r="D122" s="4"/>
      <c r="E122" s="4"/>
      <c r="F122" s="4"/>
    </row>
    <row r="123" spans="1:6" ht="12.75">
      <c r="A123" s="4"/>
      <c r="B123" s="5"/>
      <c r="C123" s="4"/>
      <c r="D123" s="4"/>
      <c r="E123" s="4"/>
      <c r="F123" s="4"/>
    </row>
    <row r="124" spans="1:6" ht="12.75">
      <c r="A124" s="4"/>
      <c r="B124" s="5"/>
      <c r="C124" s="4"/>
      <c r="D124" s="4"/>
      <c r="E124" s="4"/>
      <c r="F124" s="4"/>
    </row>
    <row r="125" spans="1:6" ht="12.75">
      <c r="A125" s="4"/>
      <c r="B125" s="5"/>
      <c r="C125" s="4"/>
      <c r="D125" s="4"/>
      <c r="E125" s="4"/>
      <c r="F125" s="4"/>
    </row>
    <row r="126" spans="1:6" ht="12.75">
      <c r="A126" s="4"/>
      <c r="B126" s="5"/>
      <c r="C126" s="4"/>
      <c r="D126" s="4"/>
      <c r="E126" s="4"/>
      <c r="F126" s="4"/>
    </row>
    <row r="127" spans="1:6" ht="12.75">
      <c r="A127" s="4"/>
      <c r="B127" s="5"/>
      <c r="C127" s="4"/>
      <c r="D127" s="4"/>
      <c r="E127" s="4"/>
      <c r="F127" s="4"/>
    </row>
    <row r="128" spans="1:6" ht="12.75">
      <c r="A128" s="4"/>
      <c r="B128" s="5"/>
      <c r="C128" s="4"/>
      <c r="D128" s="4"/>
      <c r="E128" s="4"/>
      <c r="F128" s="4"/>
    </row>
    <row r="129" spans="1:6" ht="12.75">
      <c r="A129" s="4"/>
      <c r="B129" s="5"/>
      <c r="C129" s="4"/>
      <c r="D129" s="4"/>
      <c r="E129" s="4"/>
      <c r="F129" s="4"/>
    </row>
    <row r="130" spans="1:6" ht="12.75">
      <c r="A130" s="4"/>
      <c r="B130" s="5"/>
      <c r="C130" s="4"/>
      <c r="D130" s="4"/>
      <c r="E130" s="4"/>
      <c r="F130" s="4"/>
    </row>
    <row r="131" spans="1:6" ht="12.75">
      <c r="A131" s="4"/>
      <c r="B131" s="5"/>
      <c r="C131" s="4"/>
      <c r="D131" s="4"/>
      <c r="E131" s="4"/>
      <c r="F131" s="4"/>
    </row>
    <row r="132" spans="1:6" ht="12.75">
      <c r="A132" s="4"/>
      <c r="B132" s="5"/>
      <c r="C132" s="4"/>
      <c r="D132" s="4"/>
      <c r="E132" s="4"/>
      <c r="F132" s="4"/>
    </row>
    <row r="133" spans="1:6" ht="12.75">
      <c r="A133" s="4"/>
      <c r="B133" s="5"/>
      <c r="C133" s="4"/>
      <c r="D133" s="4"/>
      <c r="E133" s="4"/>
      <c r="F133" s="4"/>
    </row>
    <row r="134" spans="1:6" ht="12.75">
      <c r="A134" s="4"/>
      <c r="B134" s="5"/>
      <c r="C134" s="4"/>
      <c r="D134" s="4"/>
      <c r="E134" s="4"/>
      <c r="F134" s="4"/>
    </row>
    <row r="135" spans="1:6" ht="12.75">
      <c r="A135" s="4"/>
      <c r="B135" s="5"/>
      <c r="C135" s="4"/>
      <c r="D135" s="4"/>
      <c r="E135" s="4"/>
      <c r="F135" s="4"/>
    </row>
    <row r="136" spans="1:6" ht="12.75">
      <c r="A136" s="4"/>
      <c r="B136" s="5"/>
      <c r="C136" s="4"/>
      <c r="D136" s="4"/>
      <c r="E136" s="4"/>
      <c r="F136" s="4"/>
    </row>
    <row r="137" spans="1:6" ht="12.75">
      <c r="A137" s="4"/>
      <c r="B137" s="5"/>
      <c r="C137" s="4"/>
      <c r="D137" s="4"/>
      <c r="E137" s="4"/>
      <c r="F137" s="4"/>
    </row>
    <row r="138" spans="1:6" ht="12.75">
      <c r="A138" s="4"/>
      <c r="B138" s="5"/>
      <c r="C138" s="4"/>
      <c r="D138" s="4"/>
      <c r="E138" s="4"/>
      <c r="F138" s="4"/>
    </row>
    <row r="139" spans="1:6" ht="12.75">
      <c r="A139" s="4"/>
      <c r="B139" s="5"/>
      <c r="C139" s="4"/>
      <c r="D139" s="4"/>
      <c r="E139" s="4"/>
      <c r="F139" s="4"/>
    </row>
    <row r="140" spans="1:6" ht="12.75">
      <c r="A140" s="4"/>
      <c r="B140" s="5"/>
      <c r="C140" s="4"/>
      <c r="D140" s="4"/>
      <c r="E140" s="4"/>
      <c r="F140" s="4"/>
    </row>
    <row r="141" spans="1:6" ht="12.75">
      <c r="A141" s="4"/>
      <c r="B141" s="5"/>
      <c r="C141" s="4"/>
      <c r="D141" s="4"/>
      <c r="E141" s="4"/>
      <c r="F141" s="4"/>
    </row>
    <row r="142" spans="1:6" ht="12.75">
      <c r="A142" s="4"/>
      <c r="B142" s="5"/>
      <c r="C142" s="4"/>
      <c r="D142" s="4"/>
      <c r="E142" s="4"/>
      <c r="F142" s="4"/>
    </row>
    <row r="143" spans="1:6" ht="12.75">
      <c r="A143" s="4"/>
      <c r="B143" s="5"/>
      <c r="C143" s="4"/>
      <c r="D143" s="4"/>
      <c r="E143" s="4"/>
      <c r="F143" s="4"/>
    </row>
    <row r="144" spans="1:6" ht="12.75">
      <c r="A144" s="4"/>
      <c r="B144" s="5"/>
      <c r="C144" s="4"/>
      <c r="D144" s="4"/>
      <c r="E144" s="4"/>
      <c r="F144" s="4"/>
    </row>
    <row r="145" spans="1:6" ht="12.75">
      <c r="A145" s="4"/>
      <c r="B145" s="5"/>
      <c r="C145" s="4"/>
      <c r="D145" s="4"/>
      <c r="E145" s="4"/>
      <c r="F145" s="4"/>
    </row>
    <row r="146" spans="1:6" ht="12.75">
      <c r="A146" s="4"/>
      <c r="B146" s="5"/>
      <c r="C146" s="4"/>
      <c r="D146" s="4"/>
      <c r="E146" s="4"/>
      <c r="F146" s="4"/>
    </row>
    <row r="147" spans="1:6" ht="12.75">
      <c r="A147" s="4"/>
      <c r="B147" s="5"/>
      <c r="C147" s="4"/>
      <c r="D147" s="4"/>
      <c r="E147" s="4"/>
      <c r="F147" s="4"/>
    </row>
    <row r="148" spans="1:6" ht="12.75">
      <c r="A148" s="4"/>
      <c r="B148" s="5"/>
      <c r="C148" s="4"/>
      <c r="D148" s="4"/>
      <c r="E148" s="4"/>
      <c r="F148" s="4"/>
    </row>
    <row r="149" spans="1:6" ht="12.75">
      <c r="A149" s="4"/>
      <c r="B149" s="5"/>
      <c r="C149" s="4"/>
      <c r="D149" s="4"/>
      <c r="E149" s="4"/>
      <c r="F149" s="4"/>
    </row>
    <row r="150" spans="1:6" ht="12.75">
      <c r="A150" s="4"/>
      <c r="B150" s="5"/>
      <c r="C150" s="4"/>
      <c r="D150" s="4"/>
      <c r="E150" s="4"/>
      <c r="F150" s="4"/>
    </row>
    <row r="151" spans="1:6" ht="12.75">
      <c r="A151" s="4"/>
      <c r="B151" s="5"/>
      <c r="C151" s="4"/>
      <c r="D151" s="4"/>
      <c r="E151" s="4"/>
      <c r="F151" s="4"/>
    </row>
    <row r="152" spans="1:6" ht="12.75">
      <c r="A152" s="4"/>
      <c r="B152" s="5"/>
      <c r="C152" s="4"/>
      <c r="D152" s="4"/>
      <c r="E152" s="4"/>
      <c r="F152" s="4"/>
    </row>
    <row r="153" spans="1:6" ht="12.75">
      <c r="A153" s="4"/>
      <c r="B153" s="5"/>
      <c r="C153" s="4"/>
      <c r="D153" s="4"/>
      <c r="E153" s="4"/>
      <c r="F153" s="4"/>
    </row>
    <row r="154" spans="1:6" ht="12.75">
      <c r="A154" s="4"/>
      <c r="B154" s="5"/>
      <c r="C154" s="4"/>
      <c r="D154" s="4"/>
      <c r="E154" s="4"/>
      <c r="F154" s="4"/>
    </row>
    <row r="155" spans="1:6" ht="12.75">
      <c r="A155" s="4"/>
      <c r="B155" s="5"/>
      <c r="C155" s="4"/>
      <c r="D155" s="4"/>
      <c r="E155" s="4"/>
      <c r="F155" s="4"/>
    </row>
    <row r="156" spans="1:6" ht="12.75">
      <c r="A156" s="4"/>
      <c r="B156" s="5"/>
      <c r="C156" s="4"/>
      <c r="D156" s="4"/>
      <c r="E156" s="4"/>
      <c r="F156" s="4"/>
    </row>
    <row r="157" spans="1:6" ht="12.75">
      <c r="A157" s="4"/>
      <c r="B157" s="5"/>
      <c r="C157" s="4"/>
      <c r="D157" s="4"/>
      <c r="E157" s="4"/>
      <c r="F157" s="4"/>
    </row>
    <row r="158" spans="1:6" ht="12.75">
      <c r="A158" s="4"/>
      <c r="B158" s="5"/>
      <c r="C158" s="4"/>
      <c r="D158" s="4"/>
      <c r="E158" s="4"/>
      <c r="F158" s="4"/>
    </row>
    <row r="159" spans="1:6" ht="12.75">
      <c r="A159" s="4"/>
      <c r="B159" s="5"/>
      <c r="C159" s="4"/>
      <c r="D159" s="4"/>
      <c r="E159" s="4"/>
      <c r="F159" s="4"/>
    </row>
    <row r="160" spans="1:6" ht="12.75">
      <c r="A160" s="4"/>
      <c r="B160" s="5"/>
      <c r="C160" s="4"/>
      <c r="D160" s="4"/>
      <c r="E160" s="4"/>
      <c r="F160" s="4"/>
    </row>
    <row r="161" spans="1:6" ht="12.75">
      <c r="A161" s="4"/>
      <c r="B161" s="5"/>
      <c r="C161" s="4"/>
      <c r="D161" s="4"/>
      <c r="E161" s="4"/>
      <c r="F161" s="4"/>
    </row>
    <row r="162" spans="1:6" ht="12.75">
      <c r="A162" s="4"/>
      <c r="B162" s="5"/>
      <c r="C162" s="4"/>
      <c r="D162" s="4"/>
      <c r="E162" s="4"/>
      <c r="F162" s="4"/>
    </row>
    <row r="163" spans="1:6" ht="12.75">
      <c r="A163" s="4"/>
      <c r="B163" s="5"/>
      <c r="C163" s="4"/>
      <c r="D163" s="4"/>
      <c r="E163" s="4"/>
      <c r="F163" s="4"/>
    </row>
    <row r="164" spans="1:6" ht="12.75">
      <c r="A164" s="4"/>
      <c r="B164" s="5"/>
      <c r="C164" s="4"/>
      <c r="D164" s="4"/>
      <c r="E164" s="4"/>
      <c r="F164" s="4"/>
    </row>
    <row r="165" spans="1:6" ht="12.75">
      <c r="A165" s="4"/>
      <c r="B165" s="5"/>
      <c r="C165" s="4"/>
      <c r="D165" s="4"/>
      <c r="E165" s="4"/>
      <c r="F165" s="4"/>
    </row>
    <row r="166" spans="1:6" ht="12.75">
      <c r="A166" s="4"/>
      <c r="B166" s="5"/>
      <c r="C166" s="4"/>
      <c r="D166" s="4"/>
      <c r="E166" s="4"/>
      <c r="F166" s="4"/>
    </row>
    <row r="167" spans="1:6" ht="12.75">
      <c r="A167" s="4"/>
      <c r="B167" s="5"/>
      <c r="C167" s="4"/>
      <c r="D167" s="4"/>
      <c r="E167" s="4"/>
      <c r="F167" s="4"/>
    </row>
    <row r="168" spans="1:6" ht="12.75">
      <c r="A168" s="4"/>
      <c r="B168" s="5"/>
      <c r="C168" s="4"/>
      <c r="D168" s="4"/>
      <c r="E168" s="4"/>
      <c r="F168" s="4"/>
    </row>
    <row r="169" spans="1:6" ht="12.75">
      <c r="A169" s="4"/>
      <c r="B169" s="5"/>
      <c r="C169" s="4"/>
      <c r="D169" s="4"/>
      <c r="E169" s="4"/>
      <c r="F169" s="4"/>
    </row>
    <row r="170" spans="1:6" ht="12.75">
      <c r="A170" s="4"/>
      <c r="B170" s="5"/>
      <c r="C170" s="4"/>
      <c r="D170" s="4"/>
      <c r="E170" s="4"/>
      <c r="F170" s="4"/>
    </row>
    <row r="171" spans="1:6" ht="12.75">
      <c r="A171" s="4"/>
      <c r="B171" s="5"/>
      <c r="C171" s="4"/>
      <c r="D171" s="4"/>
      <c r="E171" s="4"/>
      <c r="F171" s="4"/>
    </row>
    <row r="172" spans="1:6" ht="12.75">
      <c r="A172" s="4"/>
      <c r="B172" s="5"/>
      <c r="C172" s="4"/>
      <c r="D172" s="4"/>
      <c r="E172" s="4"/>
      <c r="F172" s="4"/>
    </row>
    <row r="173" spans="1:6" ht="12.75">
      <c r="A173" s="4"/>
      <c r="B173" s="5"/>
      <c r="C173" s="4"/>
      <c r="D173" s="4"/>
      <c r="E173" s="4"/>
      <c r="F173" s="4"/>
    </row>
    <row r="174" spans="1:6" ht="12.75">
      <c r="A174" s="4"/>
      <c r="B174" s="5"/>
      <c r="C174" s="4"/>
      <c r="D174" s="4"/>
      <c r="E174" s="4"/>
      <c r="F174" s="4"/>
    </row>
    <row r="175" spans="1:6" ht="12.75">
      <c r="A175" s="4"/>
      <c r="B175" s="5"/>
      <c r="C175" s="4"/>
      <c r="D175" s="4"/>
      <c r="E175" s="4"/>
      <c r="F175" s="4"/>
    </row>
    <row r="176" spans="1:6" ht="12.75">
      <c r="A176" s="4"/>
      <c r="B176" s="5"/>
      <c r="C176" s="4"/>
      <c r="D176" s="4"/>
      <c r="E176" s="4"/>
      <c r="F176" s="4"/>
    </row>
    <row r="177" spans="1:6" ht="12.75">
      <c r="A177" s="4"/>
      <c r="B177" s="5"/>
      <c r="C177" s="4"/>
      <c r="D177" s="4"/>
      <c r="E177" s="4"/>
      <c r="F177" s="4"/>
    </row>
    <row r="178" spans="1:6" ht="12.75">
      <c r="A178" s="4"/>
      <c r="B178" s="5"/>
      <c r="C178" s="4"/>
      <c r="D178" s="4"/>
      <c r="E178" s="4"/>
      <c r="F178" s="4"/>
    </row>
    <row r="179" spans="1:6" ht="12.75">
      <c r="A179" s="4"/>
      <c r="B179" s="5"/>
      <c r="C179" s="4"/>
      <c r="D179" s="4"/>
      <c r="E179" s="4"/>
      <c r="F179" s="4"/>
    </row>
    <row r="180" spans="1:6" ht="12.75">
      <c r="A180" s="4"/>
      <c r="B180" s="5"/>
      <c r="C180" s="4"/>
      <c r="D180" s="4"/>
      <c r="E180" s="4"/>
      <c r="F180" s="4"/>
    </row>
    <row r="181" spans="1:6" ht="12.75">
      <c r="A181" s="4"/>
      <c r="B181" s="5"/>
      <c r="C181" s="4"/>
      <c r="D181" s="4"/>
      <c r="E181" s="4"/>
      <c r="F181" s="4"/>
    </row>
    <row r="182" spans="1:6" ht="12.75">
      <c r="A182" s="4"/>
      <c r="B182" s="5"/>
      <c r="C182" s="4"/>
      <c r="D182" s="4"/>
      <c r="E182" s="4"/>
      <c r="F182" s="4"/>
    </row>
    <row r="183" spans="1:6" ht="12.75">
      <c r="A183" s="4"/>
      <c r="B183" s="5"/>
      <c r="C183" s="4"/>
      <c r="D183" s="4"/>
      <c r="E183" s="4"/>
      <c r="F183" s="4"/>
    </row>
    <row r="184" spans="1:6" ht="12.75">
      <c r="A184" s="4"/>
      <c r="B184" s="5"/>
      <c r="C184" s="4"/>
      <c r="D184" s="4"/>
      <c r="E184" s="4"/>
      <c r="F184" s="4"/>
    </row>
    <row r="185" spans="1:6" ht="12.75">
      <c r="A185" s="4"/>
      <c r="B185" s="5"/>
      <c r="C185" s="4"/>
      <c r="D185" s="4"/>
      <c r="E185" s="4"/>
      <c r="F185" s="4"/>
    </row>
    <row r="186" spans="1:6" ht="12.75">
      <c r="A186" s="4"/>
      <c r="B186" s="5"/>
      <c r="C186" s="4"/>
      <c r="D186" s="4"/>
      <c r="E186" s="4"/>
      <c r="F186" s="4"/>
    </row>
    <row r="187" spans="1:6" ht="12.75">
      <c r="A187" s="4"/>
      <c r="B187" s="5"/>
      <c r="C187" s="4"/>
      <c r="D187" s="4"/>
      <c r="E187" s="4"/>
      <c r="F187" s="4"/>
    </row>
    <row r="188" ht="12.75">
      <c r="B188" s="6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M56" sqref="M56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7.125" style="0" customWidth="1"/>
    <col min="4" max="4" width="5.875" style="0" customWidth="1"/>
    <col min="5" max="5" width="24.00390625" style="0" customWidth="1"/>
    <col min="6" max="7" width="10.375" style="0" customWidth="1"/>
    <col min="8" max="8" width="14.625" style="0" customWidth="1"/>
  </cols>
  <sheetData>
    <row r="1" spans="1:9" ht="12.75">
      <c r="A1" s="4"/>
      <c r="B1" s="4"/>
      <c r="C1" s="4"/>
      <c r="D1" s="4"/>
      <c r="E1" s="4"/>
      <c r="F1" s="20" t="s">
        <v>76</v>
      </c>
      <c r="G1" s="20"/>
      <c r="H1" s="20"/>
      <c r="I1" s="20"/>
    </row>
    <row r="2" spans="1:9" ht="12.75">
      <c r="A2" s="4"/>
      <c r="B2" s="4"/>
      <c r="C2" s="4"/>
      <c r="D2" s="4"/>
      <c r="E2" s="4"/>
      <c r="F2" s="20" t="s">
        <v>149</v>
      </c>
      <c r="G2" s="20"/>
      <c r="H2" s="20"/>
      <c r="I2" s="20"/>
    </row>
    <row r="3" spans="1:9" ht="12.75">
      <c r="A3" s="4"/>
      <c r="B3" s="4"/>
      <c r="C3" s="4"/>
      <c r="D3" s="4"/>
      <c r="E3" s="4"/>
      <c r="F3" s="20" t="s">
        <v>1</v>
      </c>
      <c r="G3" s="20"/>
      <c r="H3" s="20"/>
      <c r="I3" s="20"/>
    </row>
    <row r="4" spans="1:9" ht="12.75">
      <c r="A4" s="4"/>
      <c r="B4" s="4"/>
      <c r="C4" s="4"/>
      <c r="D4" s="4"/>
      <c r="E4" s="4"/>
      <c r="F4" s="20" t="s">
        <v>150</v>
      </c>
      <c r="G4" s="20"/>
      <c r="H4" s="20"/>
      <c r="I4" s="20"/>
    </row>
    <row r="6" spans="1:8" ht="12.75">
      <c r="A6" s="62" t="s">
        <v>77</v>
      </c>
      <c r="B6" s="62"/>
      <c r="C6" s="62"/>
      <c r="D6" s="62"/>
      <c r="E6" s="62"/>
      <c r="F6" s="62"/>
      <c r="G6" s="62"/>
      <c r="H6" s="62"/>
    </row>
    <row r="7" spans="1:8" ht="12.75">
      <c r="A7" s="62"/>
      <c r="B7" s="62"/>
      <c r="C7" s="62"/>
      <c r="D7" s="62"/>
      <c r="E7" s="62"/>
      <c r="F7" s="62"/>
      <c r="G7" s="62"/>
      <c r="H7" s="62"/>
    </row>
    <row r="8" spans="1:10" ht="56.25">
      <c r="A8" s="21" t="s">
        <v>3</v>
      </c>
      <c r="B8" s="21" t="s">
        <v>78</v>
      </c>
      <c r="C8" s="21" t="s">
        <v>79</v>
      </c>
      <c r="D8" s="21" t="s">
        <v>80</v>
      </c>
      <c r="E8" s="21" t="s">
        <v>81</v>
      </c>
      <c r="F8" s="22" t="s">
        <v>82</v>
      </c>
      <c r="G8" s="22" t="s">
        <v>83</v>
      </c>
      <c r="H8" s="22" t="s">
        <v>84</v>
      </c>
      <c r="I8" s="4"/>
      <c r="J8" s="4"/>
    </row>
    <row r="9" spans="1:8" ht="12.75">
      <c r="A9" s="32" t="s">
        <v>7</v>
      </c>
      <c r="B9" s="32">
        <v>750</v>
      </c>
      <c r="C9" s="32"/>
      <c r="D9" s="32"/>
      <c r="E9" s="32" t="s">
        <v>85</v>
      </c>
      <c r="F9" s="33">
        <v>128056</v>
      </c>
      <c r="G9" s="33">
        <v>128056</v>
      </c>
      <c r="H9" s="33">
        <v>127900</v>
      </c>
    </row>
    <row r="10" spans="1:8" ht="12.75">
      <c r="A10" s="9"/>
      <c r="B10" s="9">
        <v>750</v>
      </c>
      <c r="C10" s="9">
        <v>75011</v>
      </c>
      <c r="D10" s="9"/>
      <c r="E10" s="9" t="s">
        <v>86</v>
      </c>
      <c r="F10" s="10">
        <v>128056</v>
      </c>
      <c r="G10" s="10">
        <v>128056</v>
      </c>
      <c r="H10" s="10">
        <v>127900</v>
      </c>
    </row>
    <row r="11" spans="1:8" ht="67.5">
      <c r="A11" s="13"/>
      <c r="B11" s="13">
        <v>750</v>
      </c>
      <c r="C11" s="13">
        <v>75011</v>
      </c>
      <c r="D11" s="13">
        <v>2010</v>
      </c>
      <c r="E11" s="23" t="s">
        <v>87</v>
      </c>
      <c r="F11" s="30">
        <v>128056</v>
      </c>
      <c r="G11" s="30"/>
      <c r="H11" s="13"/>
    </row>
    <row r="12" spans="1:8" ht="45">
      <c r="A12" s="9"/>
      <c r="B12" s="9"/>
      <c r="C12" s="9"/>
      <c r="D12" s="13">
        <v>2350</v>
      </c>
      <c r="E12" s="24" t="s">
        <v>88</v>
      </c>
      <c r="F12" s="9"/>
      <c r="G12" s="9"/>
      <c r="H12" s="10">
        <v>127900</v>
      </c>
    </row>
    <row r="13" spans="1:8" ht="22.5">
      <c r="A13" s="9"/>
      <c r="B13" s="9"/>
      <c r="C13" s="9"/>
      <c r="D13" s="13">
        <v>4010</v>
      </c>
      <c r="E13" s="23" t="s">
        <v>89</v>
      </c>
      <c r="F13" s="9"/>
      <c r="G13" s="10">
        <v>97450</v>
      </c>
      <c r="H13" s="9"/>
    </row>
    <row r="14" spans="1:8" ht="22.5">
      <c r="A14" s="9"/>
      <c r="B14" s="9"/>
      <c r="C14" s="9"/>
      <c r="D14" s="13">
        <v>4040</v>
      </c>
      <c r="E14" s="23" t="s">
        <v>90</v>
      </c>
      <c r="F14" s="9"/>
      <c r="G14" s="10">
        <v>9706</v>
      </c>
      <c r="H14" s="9"/>
    </row>
    <row r="15" spans="1:8" ht="22.5">
      <c r="A15" s="9"/>
      <c r="B15" s="9"/>
      <c r="C15" s="9"/>
      <c r="D15" s="9">
        <v>4110</v>
      </c>
      <c r="E15" s="24" t="s">
        <v>91</v>
      </c>
      <c r="F15" s="9"/>
      <c r="G15" s="10">
        <v>18295</v>
      </c>
      <c r="H15" s="9"/>
    </row>
    <row r="16" spans="1:8" ht="12.75">
      <c r="A16" s="9"/>
      <c r="B16" s="9"/>
      <c r="C16" s="9"/>
      <c r="D16" s="9">
        <v>4120</v>
      </c>
      <c r="E16" s="9" t="s">
        <v>92</v>
      </c>
      <c r="F16" s="9"/>
      <c r="G16" s="10">
        <v>2605</v>
      </c>
      <c r="H16" s="9"/>
    </row>
    <row r="17" spans="1:8" ht="45">
      <c r="A17" s="21" t="s">
        <v>8</v>
      </c>
      <c r="B17" s="21">
        <v>751</v>
      </c>
      <c r="C17" s="21"/>
      <c r="D17" s="21"/>
      <c r="E17" s="22" t="s">
        <v>93</v>
      </c>
      <c r="F17" s="34">
        <v>6200</v>
      </c>
      <c r="G17" s="34">
        <v>6200</v>
      </c>
      <c r="H17" s="35"/>
    </row>
    <row r="18" spans="1:8" ht="33.75">
      <c r="A18" s="9"/>
      <c r="B18" s="13">
        <v>751</v>
      </c>
      <c r="C18" s="13">
        <v>75101</v>
      </c>
      <c r="D18" s="9"/>
      <c r="E18" s="24" t="s">
        <v>94</v>
      </c>
      <c r="F18" s="10">
        <v>6200</v>
      </c>
      <c r="G18" s="10">
        <v>6200</v>
      </c>
      <c r="H18" s="9"/>
    </row>
    <row r="19" spans="1:8" ht="67.5">
      <c r="A19" s="9"/>
      <c r="B19" s="13">
        <v>751</v>
      </c>
      <c r="C19" s="13">
        <v>75101</v>
      </c>
      <c r="D19" s="13">
        <v>2010</v>
      </c>
      <c r="E19" s="23" t="s">
        <v>87</v>
      </c>
      <c r="F19" s="10">
        <v>6200</v>
      </c>
      <c r="G19" s="9"/>
      <c r="H19" s="9"/>
    </row>
    <row r="20" spans="1:8" ht="22.5">
      <c r="A20" s="9"/>
      <c r="B20" s="9"/>
      <c r="C20" s="9"/>
      <c r="D20" s="13">
        <v>4110</v>
      </c>
      <c r="E20" s="24" t="s">
        <v>91</v>
      </c>
      <c r="F20" s="9"/>
      <c r="G20" s="9">
        <v>403</v>
      </c>
      <c r="H20" s="9"/>
    </row>
    <row r="21" spans="1:8" ht="12.75">
      <c r="A21" s="9"/>
      <c r="B21" s="9"/>
      <c r="C21" s="9"/>
      <c r="D21" s="9">
        <v>4120</v>
      </c>
      <c r="E21" s="9" t="s">
        <v>92</v>
      </c>
      <c r="F21" s="9"/>
      <c r="G21" s="9">
        <v>57</v>
      </c>
      <c r="H21" s="9"/>
    </row>
    <row r="22" spans="1:8" ht="12.75">
      <c r="A22" s="9"/>
      <c r="B22" s="9"/>
      <c r="C22" s="9"/>
      <c r="D22" s="9">
        <v>4210</v>
      </c>
      <c r="E22" s="9" t="s">
        <v>95</v>
      </c>
      <c r="F22" s="9"/>
      <c r="G22" s="10">
        <v>3400</v>
      </c>
      <c r="H22" s="9"/>
    </row>
    <row r="23" spans="1:8" ht="12.75">
      <c r="A23" s="9"/>
      <c r="B23" s="9"/>
      <c r="C23" s="9"/>
      <c r="D23" s="9">
        <v>4300</v>
      </c>
      <c r="E23" s="9" t="s">
        <v>96</v>
      </c>
      <c r="F23" s="9"/>
      <c r="G23" s="10">
        <v>2340</v>
      </c>
      <c r="H23" s="9"/>
    </row>
    <row r="24" spans="1:8" ht="12.75">
      <c r="A24" s="32" t="s">
        <v>9</v>
      </c>
      <c r="B24" s="32">
        <v>852</v>
      </c>
      <c r="C24" s="32"/>
      <c r="D24" s="32"/>
      <c r="E24" s="32" t="s">
        <v>97</v>
      </c>
      <c r="F24" s="33">
        <v>1085805</v>
      </c>
      <c r="G24" s="33">
        <v>1085805</v>
      </c>
      <c r="H24" s="32">
        <v>800</v>
      </c>
    </row>
    <row r="25" spans="1:8" ht="56.25">
      <c r="A25" s="9"/>
      <c r="B25" s="13">
        <v>852</v>
      </c>
      <c r="C25" s="13">
        <v>85213</v>
      </c>
      <c r="D25" s="9"/>
      <c r="E25" s="23" t="s">
        <v>117</v>
      </c>
      <c r="F25" s="10">
        <v>24486</v>
      </c>
      <c r="G25" s="10">
        <v>24486</v>
      </c>
      <c r="H25" s="9"/>
    </row>
    <row r="26" spans="1:8" ht="67.5">
      <c r="A26" s="9"/>
      <c r="B26" s="13">
        <v>852</v>
      </c>
      <c r="C26" s="13">
        <v>85213</v>
      </c>
      <c r="D26" s="13">
        <v>2010</v>
      </c>
      <c r="E26" s="24" t="s">
        <v>87</v>
      </c>
      <c r="F26" s="10">
        <v>24486</v>
      </c>
      <c r="G26" s="9"/>
      <c r="H26" s="9"/>
    </row>
    <row r="27" spans="1:8" ht="22.5">
      <c r="A27" s="9"/>
      <c r="B27" s="9"/>
      <c r="C27" s="9"/>
      <c r="D27" s="13">
        <v>4130</v>
      </c>
      <c r="E27" s="24" t="s">
        <v>98</v>
      </c>
      <c r="F27" s="9"/>
      <c r="G27" s="10">
        <v>24486</v>
      </c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33.75">
      <c r="A29" s="9"/>
      <c r="B29" s="13">
        <v>852</v>
      </c>
      <c r="C29" s="13">
        <v>85214</v>
      </c>
      <c r="D29" s="9"/>
      <c r="E29" s="24" t="s">
        <v>99</v>
      </c>
      <c r="F29" s="10">
        <v>602280</v>
      </c>
      <c r="G29" s="10">
        <v>602280</v>
      </c>
      <c r="H29" s="9"/>
    </row>
    <row r="30" spans="1:8" ht="67.5">
      <c r="A30" s="9"/>
      <c r="B30" s="13">
        <v>852</v>
      </c>
      <c r="C30" s="13">
        <v>85214</v>
      </c>
      <c r="D30" s="13">
        <v>2010</v>
      </c>
      <c r="E30" s="24" t="s">
        <v>87</v>
      </c>
      <c r="F30" s="10">
        <v>602280</v>
      </c>
      <c r="G30" s="9"/>
      <c r="H30" s="9"/>
    </row>
    <row r="31" spans="1:8" ht="12.75">
      <c r="A31" s="9"/>
      <c r="B31" s="9"/>
      <c r="C31" s="9"/>
      <c r="D31" s="9">
        <v>3110</v>
      </c>
      <c r="E31" s="24" t="s">
        <v>100</v>
      </c>
      <c r="F31" s="9"/>
      <c r="G31" s="10">
        <v>570280</v>
      </c>
      <c r="H31" s="9"/>
    </row>
    <row r="32" spans="1:8" ht="22.5">
      <c r="A32" s="9"/>
      <c r="B32" s="9"/>
      <c r="C32" s="9"/>
      <c r="D32" s="13">
        <v>4110</v>
      </c>
      <c r="E32" s="24" t="s">
        <v>91</v>
      </c>
      <c r="F32" s="9"/>
      <c r="G32" s="10">
        <v>32000</v>
      </c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22.5">
      <c r="A34" s="9"/>
      <c r="B34" s="13">
        <v>852</v>
      </c>
      <c r="C34" s="13">
        <v>85216</v>
      </c>
      <c r="D34" s="9"/>
      <c r="E34" s="24" t="s">
        <v>118</v>
      </c>
      <c r="F34" s="10">
        <v>58369</v>
      </c>
      <c r="G34" s="10">
        <v>58369</v>
      </c>
      <c r="H34" s="9"/>
    </row>
    <row r="35" spans="1:8" ht="67.5">
      <c r="A35" s="9"/>
      <c r="B35" s="13">
        <v>852</v>
      </c>
      <c r="C35" s="13">
        <v>85216</v>
      </c>
      <c r="D35" s="13">
        <v>201</v>
      </c>
      <c r="E35" s="24" t="s">
        <v>87</v>
      </c>
      <c r="F35" s="10">
        <v>58369</v>
      </c>
      <c r="G35" s="9"/>
      <c r="H35" s="9"/>
    </row>
    <row r="36" spans="1:8" ht="12.75">
      <c r="A36" s="9"/>
      <c r="B36" s="9"/>
      <c r="C36" s="9"/>
      <c r="D36" s="9">
        <v>3110</v>
      </c>
      <c r="E36" s="24" t="s">
        <v>100</v>
      </c>
      <c r="F36" s="9"/>
      <c r="G36" s="10">
        <v>58369</v>
      </c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>
        <v>852</v>
      </c>
      <c r="C38" s="9">
        <v>85219</v>
      </c>
      <c r="D38" s="9"/>
      <c r="E38" s="9" t="s">
        <v>101</v>
      </c>
      <c r="F38" s="10">
        <v>400670</v>
      </c>
      <c r="G38" s="10">
        <v>400670</v>
      </c>
      <c r="H38" s="9"/>
    </row>
    <row r="39" spans="1:8" ht="67.5">
      <c r="A39" s="9"/>
      <c r="B39" s="13">
        <v>852</v>
      </c>
      <c r="C39" s="13">
        <v>85219</v>
      </c>
      <c r="D39" s="13">
        <v>2010</v>
      </c>
      <c r="E39" s="24" t="s">
        <v>87</v>
      </c>
      <c r="F39" s="10">
        <v>400670</v>
      </c>
      <c r="G39" s="9"/>
      <c r="H39" s="9"/>
    </row>
    <row r="40" spans="1:8" ht="45">
      <c r="A40" s="9"/>
      <c r="B40" s="9"/>
      <c r="C40" s="9"/>
      <c r="D40" s="13">
        <v>2350</v>
      </c>
      <c r="E40" s="24" t="s">
        <v>88</v>
      </c>
      <c r="F40" s="10"/>
      <c r="G40" s="9"/>
      <c r="H40" s="9">
        <v>800</v>
      </c>
    </row>
    <row r="41" spans="1:8" ht="22.5">
      <c r="A41" s="9"/>
      <c r="B41" s="9"/>
      <c r="C41" s="9"/>
      <c r="D41" s="13">
        <v>4010</v>
      </c>
      <c r="E41" s="24" t="s">
        <v>89</v>
      </c>
      <c r="F41" s="9"/>
      <c r="G41" s="10">
        <v>371094</v>
      </c>
      <c r="H41" s="9"/>
    </row>
    <row r="42" spans="1:8" ht="22.5">
      <c r="A42" s="9"/>
      <c r="B42" s="9"/>
      <c r="C42" s="9"/>
      <c r="D42" s="13">
        <v>4040</v>
      </c>
      <c r="E42" s="24" t="s">
        <v>90</v>
      </c>
      <c r="F42" s="9"/>
      <c r="G42" s="10">
        <v>29576</v>
      </c>
      <c r="H42" s="9"/>
    </row>
    <row r="43" spans="1:8" ht="12.75">
      <c r="A43" s="32"/>
      <c r="B43" s="32" t="s">
        <v>129</v>
      </c>
      <c r="C43" s="32"/>
      <c r="D43" s="32"/>
      <c r="E43" s="32"/>
      <c r="F43" s="33">
        <v>1220061</v>
      </c>
      <c r="G43" s="33">
        <v>1220061</v>
      </c>
      <c r="H43" s="33">
        <v>128700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 t="s">
        <v>138</v>
      </c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 t="s">
        <v>140</v>
      </c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</sheetData>
  <mergeCells count="1">
    <mergeCell ref="A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0">
      <selection activeCell="F5" sqref="F5"/>
    </sheetView>
  </sheetViews>
  <sheetFormatPr defaultColWidth="9.00390625" defaultRowHeight="12.75"/>
  <cols>
    <col min="1" max="1" width="3.75390625" style="0" customWidth="1"/>
    <col min="2" max="2" width="6.125" style="0" customWidth="1"/>
    <col min="3" max="3" width="8.75390625" style="0" customWidth="1"/>
    <col min="4" max="4" width="5.25390625" style="0" customWidth="1"/>
    <col min="5" max="5" width="25.625" style="0" customWidth="1"/>
    <col min="6" max="6" width="13.75390625" style="0" customWidth="1"/>
    <col min="7" max="7" width="14.25390625" style="0" customWidth="1"/>
  </cols>
  <sheetData>
    <row r="1" spans="6:10" ht="12.75">
      <c r="F1" s="20" t="s">
        <v>102</v>
      </c>
      <c r="G1" s="20"/>
      <c r="H1" s="20"/>
      <c r="I1" s="20"/>
      <c r="J1" s="20"/>
    </row>
    <row r="2" spans="6:10" ht="12.75">
      <c r="F2" s="20" t="s">
        <v>149</v>
      </c>
      <c r="G2" s="20"/>
      <c r="H2" s="20"/>
      <c r="I2" s="20"/>
      <c r="J2" s="20"/>
    </row>
    <row r="3" spans="6:10" ht="12.75">
      <c r="F3" s="20" t="s">
        <v>1</v>
      </c>
      <c r="G3" s="20"/>
      <c r="H3" s="20"/>
      <c r="I3" s="20"/>
      <c r="J3" s="20"/>
    </row>
    <row r="4" spans="6:10" ht="12.75">
      <c r="F4" s="20" t="s">
        <v>150</v>
      </c>
      <c r="G4" s="20"/>
      <c r="H4" s="20"/>
      <c r="I4" s="20"/>
      <c r="J4" s="20"/>
    </row>
    <row r="6" spans="1:9" ht="12.75">
      <c r="A6" s="63" t="s">
        <v>103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3" t="s">
        <v>104</v>
      </c>
      <c r="B7" s="62"/>
      <c r="C7" s="62"/>
      <c r="D7" s="62"/>
      <c r="E7" s="62"/>
      <c r="F7" s="62"/>
      <c r="G7" s="62"/>
      <c r="H7" s="62"/>
      <c r="I7" s="62"/>
    </row>
    <row r="9" spans="1:7" ht="25.5">
      <c r="A9" s="7" t="s">
        <v>3</v>
      </c>
      <c r="B9" s="7" t="s">
        <v>78</v>
      </c>
      <c r="C9" s="7" t="s">
        <v>79</v>
      </c>
      <c r="D9" s="7" t="s">
        <v>80</v>
      </c>
      <c r="E9" s="7" t="s">
        <v>81</v>
      </c>
      <c r="F9" s="8" t="s">
        <v>82</v>
      </c>
      <c r="G9" s="8" t="s">
        <v>83</v>
      </c>
    </row>
    <row r="10" spans="1:7" ht="12.75">
      <c r="A10" s="53" t="s">
        <v>7</v>
      </c>
      <c r="B10" s="53">
        <v>600</v>
      </c>
      <c r="C10" s="53"/>
      <c r="D10" s="53"/>
      <c r="E10" s="53" t="s">
        <v>145</v>
      </c>
      <c r="F10" s="55">
        <v>250000</v>
      </c>
      <c r="G10" s="54"/>
    </row>
    <row r="11" spans="1:7" ht="12.75">
      <c r="A11" s="53"/>
      <c r="B11" s="25">
        <v>600</v>
      </c>
      <c r="C11" s="25">
        <v>60014</v>
      </c>
      <c r="D11" s="25"/>
      <c r="E11" s="25" t="s">
        <v>144</v>
      </c>
      <c r="F11" s="57">
        <v>250000</v>
      </c>
      <c r="G11" s="54"/>
    </row>
    <row r="12" spans="1:7" ht="67.5">
      <c r="A12" s="53"/>
      <c r="B12" s="53"/>
      <c r="C12" s="53"/>
      <c r="D12" s="25">
        <v>2320</v>
      </c>
      <c r="E12" s="24" t="s">
        <v>136</v>
      </c>
      <c r="F12" s="56">
        <v>250000</v>
      </c>
      <c r="G12" s="54"/>
    </row>
    <row r="13" spans="1:7" ht="12.75">
      <c r="A13" s="32" t="s">
        <v>8</v>
      </c>
      <c r="B13" s="21">
        <v>710</v>
      </c>
      <c r="C13" s="21"/>
      <c r="D13" s="21"/>
      <c r="E13" s="32" t="s">
        <v>105</v>
      </c>
      <c r="F13" s="48">
        <v>16594</v>
      </c>
      <c r="G13" s="48">
        <v>16594</v>
      </c>
    </row>
    <row r="14" spans="1:7" ht="22.5">
      <c r="A14" s="9"/>
      <c r="B14" s="13">
        <v>710</v>
      </c>
      <c r="C14" s="13">
        <v>71013</v>
      </c>
      <c r="D14" s="13"/>
      <c r="E14" s="24" t="s">
        <v>142</v>
      </c>
      <c r="F14" s="46">
        <v>16594</v>
      </c>
      <c r="G14" s="46">
        <v>16594</v>
      </c>
    </row>
    <row r="15" spans="1:7" ht="67.5">
      <c r="A15" s="9"/>
      <c r="B15" s="13">
        <v>710</v>
      </c>
      <c r="C15" s="13">
        <v>71013</v>
      </c>
      <c r="D15" s="13">
        <v>2320</v>
      </c>
      <c r="E15" s="24" t="s">
        <v>136</v>
      </c>
      <c r="F15" s="46">
        <v>16594</v>
      </c>
      <c r="G15" s="9"/>
    </row>
    <row r="16" spans="1:7" ht="12.75">
      <c r="A16" s="9"/>
      <c r="B16" s="13"/>
      <c r="C16" s="13"/>
      <c r="D16" s="13">
        <v>4300</v>
      </c>
      <c r="E16" s="9" t="s">
        <v>96</v>
      </c>
      <c r="F16" s="9"/>
      <c r="G16" s="47">
        <v>16594</v>
      </c>
    </row>
    <row r="17" spans="1:7" ht="22.5">
      <c r="A17" s="32" t="s">
        <v>9</v>
      </c>
      <c r="B17" s="21">
        <v>754</v>
      </c>
      <c r="C17" s="21"/>
      <c r="D17" s="21"/>
      <c r="E17" s="22" t="s">
        <v>135</v>
      </c>
      <c r="F17" s="48">
        <v>21425</v>
      </c>
      <c r="G17" s="48">
        <v>21425</v>
      </c>
    </row>
    <row r="18" spans="1:7" ht="12.75">
      <c r="A18" s="9"/>
      <c r="B18" s="13">
        <v>754</v>
      </c>
      <c r="C18" s="13">
        <v>75414</v>
      </c>
      <c r="D18" s="13"/>
      <c r="E18" s="9" t="s">
        <v>106</v>
      </c>
      <c r="F18" s="46">
        <v>21425</v>
      </c>
      <c r="G18" s="46">
        <v>21425</v>
      </c>
    </row>
    <row r="19" spans="1:7" ht="67.5">
      <c r="A19" s="9"/>
      <c r="B19" s="13">
        <v>754</v>
      </c>
      <c r="C19" s="13">
        <v>75414</v>
      </c>
      <c r="D19" s="13">
        <v>2320</v>
      </c>
      <c r="E19" s="24" t="s">
        <v>136</v>
      </c>
      <c r="F19" s="46">
        <v>21425</v>
      </c>
      <c r="G19" s="9"/>
    </row>
    <row r="20" spans="1:7" ht="22.5">
      <c r="A20" s="9"/>
      <c r="B20" s="13"/>
      <c r="C20" s="13"/>
      <c r="D20" s="13">
        <v>4010</v>
      </c>
      <c r="E20" s="24" t="s">
        <v>89</v>
      </c>
      <c r="F20" s="9"/>
      <c r="G20" s="50">
        <v>16535</v>
      </c>
    </row>
    <row r="21" spans="1:7" ht="22.5">
      <c r="A21" s="9"/>
      <c r="B21" s="13"/>
      <c r="C21" s="13"/>
      <c r="D21" s="13">
        <v>4040</v>
      </c>
      <c r="E21" s="24" t="s">
        <v>90</v>
      </c>
      <c r="F21" s="9"/>
      <c r="G21" s="50">
        <v>531</v>
      </c>
    </row>
    <row r="22" spans="1:7" ht="22.5">
      <c r="A22" s="9"/>
      <c r="B22" s="13"/>
      <c r="C22" s="13"/>
      <c r="D22" s="13">
        <v>4110</v>
      </c>
      <c r="E22" s="23" t="s">
        <v>91</v>
      </c>
      <c r="F22" s="9"/>
      <c r="G22" s="50">
        <v>2941</v>
      </c>
    </row>
    <row r="23" spans="1:7" ht="12.75">
      <c r="A23" s="9"/>
      <c r="B23" s="13"/>
      <c r="C23" s="13"/>
      <c r="D23" s="13">
        <v>4120</v>
      </c>
      <c r="E23" s="9" t="s">
        <v>92</v>
      </c>
      <c r="F23" s="9"/>
      <c r="G23" s="50">
        <v>418</v>
      </c>
    </row>
    <row r="24" spans="1:7" ht="12.75">
      <c r="A24" s="9"/>
      <c r="B24" s="13"/>
      <c r="C24" s="13"/>
      <c r="D24" s="13">
        <v>4270</v>
      </c>
      <c r="E24" s="9" t="s">
        <v>107</v>
      </c>
      <c r="F24" s="9"/>
      <c r="G24" s="46">
        <v>1000</v>
      </c>
    </row>
    <row r="25" spans="1:7" ht="22.5">
      <c r="A25" s="58" t="s">
        <v>133</v>
      </c>
      <c r="B25" s="58">
        <v>900</v>
      </c>
      <c r="C25" s="58"/>
      <c r="D25" s="58"/>
      <c r="E25" s="59" t="s">
        <v>146</v>
      </c>
      <c r="F25" s="60"/>
      <c r="G25" s="61">
        <v>250000</v>
      </c>
    </row>
    <row r="26" spans="1:7" ht="12.75">
      <c r="A26" s="9"/>
      <c r="B26" s="13">
        <v>900</v>
      </c>
      <c r="C26" s="13">
        <v>90003</v>
      </c>
      <c r="D26" s="13"/>
      <c r="E26" s="9" t="s">
        <v>147</v>
      </c>
      <c r="F26" s="9"/>
      <c r="G26" s="46">
        <v>220000</v>
      </c>
    </row>
    <row r="27" spans="1:7" ht="12.75">
      <c r="A27" s="9"/>
      <c r="B27" s="13">
        <v>900</v>
      </c>
      <c r="C27" s="13">
        <v>90003</v>
      </c>
      <c r="D27" s="13">
        <v>4300</v>
      </c>
      <c r="E27" s="9" t="s">
        <v>96</v>
      </c>
      <c r="F27" s="9"/>
      <c r="G27" s="46">
        <v>220000</v>
      </c>
    </row>
    <row r="28" spans="1:7" ht="22.5">
      <c r="A28" s="9"/>
      <c r="B28" s="13">
        <v>900</v>
      </c>
      <c r="C28" s="13">
        <v>90004</v>
      </c>
      <c r="D28" s="13"/>
      <c r="E28" s="24" t="s">
        <v>148</v>
      </c>
      <c r="F28" s="9"/>
      <c r="G28" s="46">
        <v>30000</v>
      </c>
    </row>
    <row r="29" spans="1:7" ht="12.75">
      <c r="A29" s="9"/>
      <c r="B29" s="13">
        <v>900</v>
      </c>
      <c r="C29" s="13">
        <v>90004</v>
      </c>
      <c r="D29" s="13">
        <v>4300</v>
      </c>
      <c r="E29" s="9" t="s">
        <v>96</v>
      </c>
      <c r="F29" s="9"/>
      <c r="G29" s="46">
        <v>30000</v>
      </c>
    </row>
    <row r="30" spans="1:7" ht="12.75">
      <c r="A30" s="32"/>
      <c r="B30" s="21" t="s">
        <v>129</v>
      </c>
      <c r="C30" s="21"/>
      <c r="D30" s="21"/>
      <c r="E30" s="32"/>
      <c r="F30" s="48">
        <v>288019</v>
      </c>
      <c r="G30" s="48">
        <v>288019</v>
      </c>
    </row>
    <row r="33" ht="12.75">
      <c r="F33" t="s">
        <v>138</v>
      </c>
    </row>
    <row r="35" ht="12.75">
      <c r="F35" t="s">
        <v>139</v>
      </c>
    </row>
  </sheetData>
  <mergeCells count="2"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2004-04-05T09:22:12Z</cp:lastPrinted>
  <dcterms:created xsi:type="dcterms:W3CDTF">2002-10-21T01:19:44Z</dcterms:created>
  <dcterms:modified xsi:type="dcterms:W3CDTF">2010-04-07T08:36:07Z</dcterms:modified>
  <cp:category/>
  <cp:version/>
  <cp:contentType/>
  <cp:contentStatus/>
</cp:coreProperties>
</file>